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4"/>
  </bookViews>
  <sheets>
    <sheet name="АДМ" sheetId="1" r:id="rId1"/>
    <sheet name="ЗАГС" sheetId="14" r:id="rId2"/>
    <sheet name="Архив" sheetId="15" r:id="rId3"/>
    <sheet name="ОТ" sheetId="16" r:id="rId4"/>
    <sheet name="общая" sheetId="17" r:id="rId5"/>
  </sheets>
  <calcPr calcId="145621"/>
</workbook>
</file>

<file path=xl/calcChain.xml><?xml version="1.0" encoding="utf-8"?>
<calcChain xmlns="http://schemas.openxmlformats.org/spreadsheetml/2006/main">
  <c r="M24" i="17" l="1"/>
  <c r="L12" i="17"/>
  <c r="L11" i="17"/>
  <c r="I13" i="16"/>
  <c r="I12" i="16"/>
  <c r="I11" i="16"/>
  <c r="I10" i="16"/>
  <c r="I9" i="16"/>
  <c r="H13" i="16"/>
  <c r="H12" i="16"/>
  <c r="H11" i="16"/>
  <c r="H10" i="16"/>
  <c r="H9" i="16"/>
  <c r="I10" i="15"/>
  <c r="I9" i="15"/>
  <c r="H10" i="15"/>
  <c r="H9" i="15"/>
  <c r="I14" i="14"/>
  <c r="I13" i="14"/>
  <c r="I12" i="14"/>
  <c r="I11" i="14"/>
  <c r="I10" i="14"/>
  <c r="I9" i="14"/>
  <c r="H13" i="14"/>
  <c r="H12" i="14"/>
  <c r="H11" i="14"/>
  <c r="H10" i="14"/>
  <c r="H9" i="14"/>
  <c r="I24" i="1"/>
  <c r="I23" i="1"/>
  <c r="I22" i="1"/>
  <c r="I21" i="1"/>
  <c r="I20" i="1"/>
  <c r="I19" i="1"/>
  <c r="I18" i="1"/>
  <c r="I17" i="1"/>
  <c r="I16" i="1"/>
  <c r="I15" i="1"/>
  <c r="I14" i="1"/>
  <c r="I13" i="1"/>
  <c r="I12" i="1"/>
  <c r="I11" i="1"/>
  <c r="I10" i="1"/>
  <c r="I9" i="1"/>
  <c r="H23" i="1"/>
  <c r="H22" i="1"/>
  <c r="H21" i="1"/>
  <c r="H16" i="1"/>
  <c r="H15" i="1"/>
  <c r="H12" i="1"/>
  <c r="H11" i="1"/>
  <c r="H10" i="1"/>
  <c r="H9" i="1"/>
  <c r="H10" i="17" l="1"/>
  <c r="H11" i="17"/>
  <c r="H12" i="17"/>
  <c r="H13" i="17"/>
  <c r="H14" i="17"/>
  <c r="H15" i="17"/>
  <c r="H16" i="17"/>
  <c r="H17" i="17"/>
  <c r="H18" i="17"/>
  <c r="H19" i="17"/>
  <c r="M19" i="17" s="1"/>
  <c r="H20" i="17"/>
  <c r="H21" i="17"/>
  <c r="H22" i="17"/>
  <c r="H23" i="17"/>
  <c r="H9" i="17"/>
  <c r="L23" i="17" l="1"/>
  <c r="L22" i="17"/>
  <c r="L21" i="17"/>
  <c r="L20" i="17"/>
  <c r="L19" i="17"/>
  <c r="L18" i="17"/>
  <c r="L17" i="17"/>
  <c r="L16" i="17"/>
  <c r="L15" i="17"/>
  <c r="L14" i="17"/>
  <c r="L13" i="17"/>
  <c r="L10" i="17"/>
  <c r="L9" i="17"/>
  <c r="H13" i="1"/>
  <c r="H14" i="1"/>
  <c r="H17" i="1"/>
  <c r="H18" i="1"/>
  <c r="H19" i="1"/>
  <c r="H20" i="1"/>
  <c r="I14" i="16" l="1"/>
  <c r="I11" i="15"/>
</calcChain>
</file>

<file path=xl/sharedStrings.xml><?xml version="1.0" encoding="utf-8"?>
<sst xmlns="http://schemas.openxmlformats.org/spreadsheetml/2006/main" count="174" uniqueCount="83">
  <si>
    <t>IV. Обоснование начальной (максимальной) цены контракта на поставку</t>
  </si>
  <si>
    <t>канцелярских товаров, бумаги</t>
  </si>
  <si>
    <t>№ п/п</t>
  </si>
  <si>
    <t>Объект закупки</t>
  </si>
  <si>
    <t>Характеристика объекта закупки</t>
  </si>
  <si>
    <t>Единичные цены, руб.</t>
  </si>
  <si>
    <t>Начальная (максимальная) цена, руб.</t>
  </si>
  <si>
    <t>Кол-во</t>
  </si>
  <si>
    <t>2*</t>
  </si>
  <si>
    <t>1*</t>
  </si>
  <si>
    <t>3*</t>
  </si>
  <si>
    <t>Средняя цена</t>
  </si>
  <si>
    <t>Администрация города Югорска</t>
  </si>
  <si>
    <r>
      <t xml:space="preserve">Метод определения начальной (максимальной) цены: </t>
    </r>
    <r>
      <rPr>
        <u/>
        <sz val="12"/>
        <color theme="1"/>
        <rFont val="Times New Roman"/>
        <family val="1"/>
        <charset val="204"/>
      </rPr>
      <t>метод сопоставимых рыночных цен.</t>
    </r>
  </si>
  <si>
    <r>
      <t xml:space="preserve">Способ размещения заказа: </t>
    </r>
    <r>
      <rPr>
        <u/>
        <sz val="12"/>
        <color theme="1"/>
        <rFont val="Times New Roman"/>
        <family val="1"/>
        <charset val="204"/>
      </rPr>
      <t>аукцион в электронной форме</t>
    </r>
  </si>
  <si>
    <t>ИТОГО начальная (максимальная) цена контракта</t>
  </si>
  <si>
    <t>Кол-во для каждого структурного подразделения</t>
  </si>
  <si>
    <t>Адм.</t>
  </si>
  <si>
    <t>ЗАГС</t>
  </si>
  <si>
    <t>ОТ</t>
  </si>
  <si>
    <t>Итого</t>
  </si>
  <si>
    <t>Архив</t>
  </si>
  <si>
    <t>Тонер-картридж TK-3100</t>
  </si>
  <si>
    <t>Оригинальный тонер-картридж от фирмы-производителя принтера KYOCERA FS-2100D.  Ресурс тонера не менее 12500 страниц формата A4. Цвет тонера черный. Мелкодисперсный тонер в соответствии с ISO IEC 19752.</t>
  </si>
  <si>
    <t>Тонер-картридж TK-170</t>
  </si>
  <si>
    <t>Оригинальный тонер-картридж от фирмы-производителя принтера KYOCERA FS-1370DN. Ресурс тонера не менее 7 200 страниц формата A4. Цвет тонера черный. Мелкодисперсный тонер в соответствии с ISO/IEC 19752.</t>
  </si>
  <si>
    <t>Картридж Q2612А</t>
  </si>
  <si>
    <t>Оригинальный картридж от фирмы-производителя лазерных принтеров и МФУ HP LaserJet, поддерживаемые модели:  HP DJ 3050, HP LJ 1010, HP LJ 1012, HP LJ 1015, HP LJ 1018, HP LJ 1020, HP LJ 1022, HP LJ 1022n, HP LJ 1022nw, HP LJ 3015, HP LJ 3020, HP LJ 3030, HP LJ 3050Z, HP LJ 3052, HP LJ 3055, HP LJ M1005mfp . Ресурс не менее  2000 страниц. Цвет тонера черный.</t>
  </si>
  <si>
    <t>Картридж  CВ436А</t>
  </si>
  <si>
    <t>Оригинальный картридж от фирмы производителя лазерных принтеров и МФУ HP HP LJ M1120, HP LJ M1120a, HP LJ M1120h, HP LJ M1120n, HP LJ M1120w, HP LJ M1522n, HP LJ M1522nf, HP LJ P1503, HP LJ P1503n, HP LJ P1504, HP LJ P1504n, HP LJ P1505, HP LJ P1505n, HP LJ P1506, HP LJ P1506n.  Ресурс не менее  2000 страниц формата А4. Цвет тонера черный.</t>
  </si>
  <si>
    <t>Принт-картридж 106 R01487</t>
  </si>
  <si>
    <t>Оригинальный принт-картридж от фирмы производителя МФУ Хeroх Work Cente 3210/3220. Цвет тонера черный. Ресурс не менее 4100 страниц формата А4.</t>
  </si>
  <si>
    <t>Принт-картридж  106R02310</t>
  </si>
  <si>
    <t>Оригинальный принт-картридж от фирмы производителя МФУ Хeroх Work Cente  3315. Цвет тонера черный. Ресурс не менее 5000 страниц формата А 4.</t>
  </si>
  <si>
    <t>Картридж  СE505Х</t>
  </si>
  <si>
    <t>Оригинальный картридж от фирмы производителя лазерных принтеров HP laserjet p2055, p2055d, p2055dn,  p2055n,  p2055x. Ресурс не менее 6500 страниц формата А4. Цвет тонера черный.</t>
  </si>
  <si>
    <t>Картридж  Q7553Х</t>
  </si>
  <si>
    <t>Картридж   Q7516A</t>
  </si>
  <si>
    <t>Оригинальный картридж от фирмы производителя лазерных принтера HP LaserJet 5200DTN.  Цвет тонера черный, ресурс не менее 12000 страниц формата А4.</t>
  </si>
  <si>
    <t>Картридж  CF280Х</t>
  </si>
  <si>
    <t>Оригинальный картридж от фирмы производителя лазерных принтеров HP LJ Pro 400 M401/Pro 400 MFP M425. Цвет тонера черный, ресурс не менее 6900 страниц формата А4.</t>
  </si>
  <si>
    <t>Картридж  СЕ278А</t>
  </si>
  <si>
    <t>Картридж от фирмы производителя  лазерных принтеров HP Laser Jet Р1536/1566/1606. Цвет тонера чёрный. Ресурс  не менее: 2100 страниц формата А 4</t>
  </si>
  <si>
    <t>Оригинальный картридж от фирмы производителя лазерных принтеров HP laserjet m2727,  m2727dn, m2727mfp,  m2727n,  m2727nf, m2727nfs,  p2014,  p2014n,  p2015,  p2015d,  p2015dn,  p2015n, p2015x. Ресурс:  не менее 7000 страниц формата А4. Цвет тонера черный.</t>
  </si>
  <si>
    <t>Картридж СE410X</t>
  </si>
  <si>
    <t>Картридж СE411А</t>
  </si>
  <si>
    <t>Картридж СE412А</t>
  </si>
  <si>
    <t>Картридж СE413А</t>
  </si>
  <si>
    <t>Картридж от фирмы производителя  лазерных принтеров HP LaserJet Pro 300 M351/400 M451. Цвет тонера чёрный высокой емкости. Ресурс  не менее: 4000 страниц формата А 4</t>
  </si>
  <si>
    <t>Картридж от фирмы производителя  лазерных принтеров HP LaserJet Pro 300 M351/400 M451. Цвет тонера голубой. Ресурс  не менее: 2600 страниц формата А 4</t>
  </si>
  <si>
    <t>Картридж от фирмы производителя  лазерных принтеров HP LaserJet Pro 300 M351/400 M451. Цвет тонера желтый. Ресурс  не менее: 2600 страниц формата А 4</t>
  </si>
  <si>
    <t>Картридж от фирмы производителя  лазерных принтеров HP LaserJet Pro 300 M351/400 M451. Цвет тонера пурпурный. Ресурс  не менее: 2600 страниц формата А 4</t>
  </si>
  <si>
    <t>Охрана труда</t>
  </si>
  <si>
    <t>оригинальных картриджей</t>
  </si>
  <si>
    <t>оригинальный картриджей</t>
  </si>
  <si>
    <t>Сокращенные наименования структурных подразделений:
Адм. – администрация города Югорска
ЗАГС – отдел записи актов гражданского состояния
ОТ – отдел охраны труда
Архив - отдел архив</t>
  </si>
  <si>
    <r>
      <t xml:space="preserve">Способ размещения заказа: </t>
    </r>
    <r>
      <rPr>
        <u/>
        <sz val="11"/>
        <color theme="1"/>
        <rFont val="Times New Roman"/>
        <family val="1"/>
        <charset val="204"/>
      </rPr>
      <t>аукцион в электронной форме</t>
    </r>
  </si>
  <si>
    <r>
      <t xml:space="preserve">Метод определения начальной (максимальной) цены: </t>
    </r>
    <r>
      <rPr>
        <u/>
        <sz val="11"/>
        <color theme="1"/>
        <rFont val="Times New Roman"/>
        <family val="1"/>
        <charset val="204"/>
      </rPr>
      <t>метод сопоставимых рыночных цен.</t>
    </r>
  </si>
  <si>
    <t>1* Коммерческое предложение от 12.09.2014 № 31</t>
  </si>
  <si>
    <t>3* Коммерческое предложение от 14.09.2014 б/н</t>
  </si>
  <si>
    <t>ИТОГО начальная (максимальная) цена контракта составляет 270722 (двести семьдесят тысяч семьсот двадцать два) рубля 00 коп.</t>
  </si>
  <si>
    <t>2* Коммерческое предложени  от 15.09.2014, б/н</t>
  </si>
  <si>
    <t>Картридж для принтеров и МФУ HP LaserJet, поддерживаемые модели:  HP DJ 3050, HP LJ 1010, HP LJ 1012, HP LJ 1015, HP LJ 1018, HP LJ 1020, HP LJ 1022, HP LJ 1022n, HP LJ 1022nw, HP LJ 3015, HP LJ 3020, HP LJ 3030, HP LJ 3050Z, HP LJ 3052, HP LJ 3055, HP LJ M1005mfp . Ресурс не менее  2000 страниц. Цвет черный.</t>
  </si>
  <si>
    <t>Картридж для принтеров и МФУ HP HP LJ M1120, HP LJ M1120a, HP LJ M1120h, HP LJ M1120n, HP LJ M1120w, HP LJ M1522n, HP LJ M1522nf, HP LJ P1503, HP LJ P1503n, HP LJ P1504, HP LJ P1504n, HP LJ P1505, HP LJ P1505n, HP LJ P1506, HP LJ P1506n.  Ресурс не менее  2000 страниц . Цвет черный.</t>
  </si>
  <si>
    <t>Принт-картридж для МФУ Хeroх Work Cente 3210/3220. Цвет черный. Ресурс не менее 4100 страниц.</t>
  </si>
  <si>
    <t>Принт-картридж для МФУ Хeroх Work Cente  3315. Цвет черный. Ресурс не менее 5000 страниц.</t>
  </si>
  <si>
    <t>Картридж для принтеров HP laserjet p2055, p2055d, p2055dn,  p2055n,  p2055x. Ресурс не менее 6500 страниц. Цвет черный.</t>
  </si>
  <si>
    <t>Картридж для принтеров HP laserjet m2727,  m2727dn, m2727mfp,  m2727n,  m2727nf, m2727nfs,  p2014,  p2014n,  p2015,  p2015d,  p2015dn,  p2015n, p2015x. Ресурс:  не менее 7000 страниц . Цвет черный.</t>
  </si>
  <si>
    <t>Картридж для принтера HP LaserJet 5200DTN.  Цвет черный, ресурс не менее 12000 страниц.</t>
  </si>
  <si>
    <t>Картридж для принтеров HP LJ Pro 400 M401/Pro 400 MFP M425. Цвет черный, ресурс не менее 6900 страниц.</t>
  </si>
  <si>
    <t>Картридж для принтеров HP Laser Jet Р1536/1566/1606. Цвет чёрный. Ресурс  не менее: 2100 страниц</t>
  </si>
  <si>
    <t xml:space="preserve">Картридж для принтеров HP LaserJet Pro 300 M351/400 M451. Цвет чёрный . Ресурс  не менее: 4000 страниц </t>
  </si>
  <si>
    <t>Картридж для принтеров HP LaserJet Pro 300 M351/400 M451. Цвет голубой. Ресурс  не менее: 2600 страниц</t>
  </si>
  <si>
    <t>Картридж для принтеров HP LaserJet Pro 300 M351/400 M451. Цвет желтый. Ресурс  не менее: 2600 страниц</t>
  </si>
  <si>
    <t>Картридж для принтеров HP LaserJet Pro 300 M351/400 M451. Цвет пурпурный. Ресурс  не менее: 2600 страниц</t>
  </si>
  <si>
    <t>Работник контрактной службы                                                                       М.Г. Филиппова</t>
  </si>
  <si>
    <t xml:space="preserve">Тонер-картридж для принтера KYOCERA FS-2100D.  Ресурс тонера не менее 12500 страниц. Цвет черный. </t>
  </si>
  <si>
    <t xml:space="preserve">Тонер-картридж для принтера KYOCERA FS-1370DN. Ресурс тонера не менее 7 200 страниц . Цвет черный. </t>
  </si>
  <si>
    <t xml:space="preserve">Тонер-картридж </t>
  </si>
  <si>
    <t xml:space="preserve">Картридж </t>
  </si>
  <si>
    <t xml:space="preserve">Картридж  </t>
  </si>
  <si>
    <t xml:space="preserve">Принт-картридж </t>
  </si>
  <si>
    <t xml:space="preserve">Картридж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</si>
</sst>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theme="1"/>
      <name val="Times New Roman"/>
      <family val="1"/>
      <charset val="204"/>
    </font>
    <font>
      <b/>
      <sz val="12"/>
      <color theme="1"/>
      <name val="Times New Roman"/>
      <family val="1"/>
      <charset val="204"/>
    </font>
    <font>
      <u/>
      <sz val="12"/>
      <color theme="1"/>
      <name val="Times New Roman"/>
      <family val="1"/>
      <charset val="204"/>
    </font>
    <font>
      <sz val="9"/>
      <color theme="1"/>
      <name val="Calibri"/>
      <family val="2"/>
      <scheme val="minor"/>
    </font>
    <font>
      <sz val="10"/>
      <color theme="1"/>
      <name val="Times New Roman"/>
      <family val="1"/>
      <charset val="204"/>
    </font>
    <font>
      <b/>
      <sz val="10"/>
      <color theme="1"/>
      <name val="Times New Roman"/>
      <family val="1"/>
      <charset val="204"/>
    </font>
    <font>
      <b/>
      <sz val="11"/>
      <color theme="1"/>
      <name val="Calibri"/>
      <family val="2"/>
      <charset val="204"/>
      <scheme val="minor"/>
    </font>
    <font>
      <sz val="11"/>
      <color theme="1"/>
      <name val="Times New Roman"/>
      <family val="1"/>
      <charset val="204"/>
    </font>
    <font>
      <b/>
      <sz val="11"/>
      <color theme="1"/>
      <name val="Times New Roman"/>
      <family val="1"/>
      <charset val="204"/>
    </font>
    <font>
      <u/>
      <sz val="11"/>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4">
    <xf numFmtId="0" fontId="0" fillId="0" borderId="0" xfId="0"/>
    <xf numFmtId="1" fontId="0" fillId="0" borderId="1" xfId="0" applyNumberFormat="1" applyBorder="1" applyAlignment="1">
      <alignment vertical="top" wrapText="1"/>
    </xf>
    <xf numFmtId="1" fontId="0" fillId="0" borderId="0" xfId="0" applyNumberFormat="1" applyAlignment="1">
      <alignment wrapText="1"/>
    </xf>
    <xf numFmtId="1" fontId="1" fillId="0" borderId="0" xfId="0" applyNumberFormat="1" applyFont="1" applyAlignment="1">
      <alignment horizontal="justify" vertical="center" wrapText="1"/>
    </xf>
    <xf numFmtId="2" fontId="0" fillId="0" borderId="1" xfId="0" applyNumberFormat="1" applyBorder="1" applyAlignment="1">
      <alignment vertical="top" wrapText="1"/>
    </xf>
    <xf numFmtId="1" fontId="0" fillId="0" borderId="1" xfId="0" applyNumberFormat="1" applyBorder="1" applyAlignment="1">
      <alignment vertical="top" wrapText="1"/>
    </xf>
    <xf numFmtId="1" fontId="0" fillId="0" borderId="0" xfId="0" applyNumberFormat="1" applyAlignment="1">
      <alignment wrapText="1"/>
    </xf>
    <xf numFmtId="1" fontId="1" fillId="0" borderId="0" xfId="0" applyNumberFormat="1" applyFont="1" applyAlignment="1">
      <alignment horizontal="justify" vertical="center" wrapText="1"/>
    </xf>
    <xf numFmtId="1" fontId="4" fillId="0" borderId="1" xfId="0" applyNumberFormat="1" applyFont="1" applyBorder="1" applyAlignment="1">
      <alignment vertical="top" wrapText="1"/>
    </xf>
    <xf numFmtId="2" fontId="0" fillId="0" borderId="1" xfId="0" applyNumberFormat="1" applyBorder="1" applyAlignment="1">
      <alignment vertical="top" wrapText="1"/>
    </xf>
    <xf numFmtId="1" fontId="1" fillId="0" borderId="0" xfId="0" applyNumberFormat="1" applyFont="1" applyAlignment="1">
      <alignment vertical="center" wrapText="1"/>
    </xf>
    <xf numFmtId="1" fontId="1" fillId="0" borderId="0" xfId="0" applyNumberFormat="1" applyFont="1" applyAlignment="1">
      <alignment vertical="center" wrapText="1"/>
    </xf>
    <xf numFmtId="1" fontId="2" fillId="0" borderId="0" xfId="0" applyNumberFormat="1" applyFont="1" applyAlignment="1">
      <alignment vertical="center" wrapText="1"/>
    </xf>
    <xf numFmtId="1" fontId="5" fillId="0" borderId="0" xfId="0" applyNumberFormat="1" applyFont="1" applyAlignment="1">
      <alignment wrapText="1"/>
    </xf>
    <xf numFmtId="1" fontId="0" fillId="0" borderId="3" xfId="0" applyNumberFormat="1" applyBorder="1" applyAlignment="1">
      <alignment vertical="top" wrapText="1"/>
    </xf>
    <xf numFmtId="1" fontId="4" fillId="0" borderId="3" xfId="0" applyNumberFormat="1" applyFont="1" applyBorder="1" applyAlignment="1">
      <alignment vertical="top" wrapText="1"/>
    </xf>
    <xf numFmtId="2" fontId="7" fillId="0" borderId="1" xfId="0" applyNumberFormat="1" applyFont="1" applyBorder="1" applyAlignment="1">
      <alignment vertical="top" wrapText="1"/>
    </xf>
    <xf numFmtId="2" fontId="8" fillId="0" borderId="1" xfId="0" applyNumberFormat="1" applyFont="1" applyBorder="1" applyAlignment="1">
      <alignment vertical="top" wrapText="1"/>
    </xf>
    <xf numFmtId="2" fontId="8" fillId="0" borderId="0" xfId="0" applyNumberFormat="1" applyFont="1" applyAlignment="1">
      <alignment wrapText="1"/>
    </xf>
    <xf numFmtId="2" fontId="9" fillId="0" borderId="0" xfId="0" applyNumberFormat="1" applyFont="1" applyAlignment="1">
      <alignment vertical="center" wrapText="1"/>
    </xf>
    <xf numFmtId="2" fontId="8" fillId="0" borderId="0" xfId="0" applyNumberFormat="1" applyFont="1" applyAlignment="1">
      <alignment horizontal="justify" vertical="center" wrapText="1"/>
    </xf>
    <xf numFmtId="2" fontId="8" fillId="0" borderId="0" xfId="0" applyNumberFormat="1" applyFont="1" applyAlignment="1">
      <alignment vertical="center" wrapText="1"/>
    </xf>
    <xf numFmtId="2" fontId="8" fillId="0" borderId="3" xfId="0" applyNumberFormat="1" applyFont="1" applyBorder="1" applyAlignment="1">
      <alignment vertical="top" wrapText="1"/>
    </xf>
    <xf numFmtId="2" fontId="8" fillId="0" borderId="1" xfId="0" applyNumberFormat="1" applyFont="1" applyBorder="1" applyAlignment="1">
      <alignment horizontal="center" vertical="top" wrapText="1"/>
    </xf>
    <xf numFmtId="4" fontId="0" fillId="0" borderId="0" xfId="0" applyNumberFormat="1" applyAlignment="1">
      <alignment wrapText="1"/>
    </xf>
    <xf numFmtId="4" fontId="0" fillId="0" borderId="1" xfId="0" applyNumberFormat="1" applyBorder="1" applyAlignment="1">
      <alignment vertical="top" wrapText="1"/>
    </xf>
    <xf numFmtId="4" fontId="0" fillId="0" borderId="1" xfId="0" applyNumberFormat="1" applyBorder="1" applyAlignment="1">
      <alignment horizontal="center" vertical="top" wrapText="1"/>
    </xf>
    <xf numFmtId="4" fontId="7" fillId="0" borderId="1" xfId="0" applyNumberFormat="1" applyFont="1" applyBorder="1" applyAlignment="1">
      <alignment vertical="top" wrapText="1"/>
    </xf>
    <xf numFmtId="4" fontId="8" fillId="0" borderId="0" xfId="0" applyNumberFormat="1" applyFont="1" applyAlignment="1">
      <alignment wrapText="1"/>
    </xf>
    <xf numFmtId="4" fontId="8" fillId="0" borderId="1" xfId="0" applyNumberFormat="1" applyFont="1" applyBorder="1" applyAlignment="1">
      <alignment vertical="top" wrapText="1"/>
    </xf>
    <xf numFmtId="4" fontId="5" fillId="0" borderId="0" xfId="0" applyNumberFormat="1" applyFont="1" applyAlignment="1">
      <alignment wrapText="1"/>
    </xf>
    <xf numFmtId="1" fontId="0" fillId="0" borderId="1" xfId="0" applyNumberFormat="1" applyBorder="1" applyAlignment="1">
      <alignment horizontal="center" vertical="top" wrapText="1"/>
    </xf>
    <xf numFmtId="1" fontId="0" fillId="0" borderId="0" xfId="0" applyNumberFormat="1" applyAlignment="1">
      <alignment horizontal="center" wrapText="1"/>
    </xf>
    <xf numFmtId="1" fontId="7" fillId="0" borderId="1" xfId="0" applyNumberFormat="1" applyFont="1" applyBorder="1" applyAlignment="1">
      <alignment horizontal="center" vertical="top" wrapText="1"/>
    </xf>
    <xf numFmtId="3" fontId="8" fillId="0" borderId="0" xfId="0" applyNumberFormat="1" applyFont="1" applyAlignment="1">
      <alignment wrapText="1"/>
    </xf>
    <xf numFmtId="3" fontId="9" fillId="0" borderId="1" xfId="0" applyNumberFormat="1" applyFont="1" applyBorder="1" applyAlignment="1">
      <alignment vertical="top" wrapText="1"/>
    </xf>
    <xf numFmtId="3" fontId="8" fillId="0" borderId="1" xfId="0" applyNumberFormat="1" applyFont="1" applyBorder="1" applyAlignment="1">
      <alignment vertical="top" wrapText="1"/>
    </xf>
    <xf numFmtId="3" fontId="5" fillId="0" borderId="0" xfId="0" applyNumberFormat="1" applyFont="1" applyAlignment="1">
      <alignment wrapText="1"/>
    </xf>
    <xf numFmtId="1" fontId="2" fillId="0" borderId="0" xfId="0" applyNumberFormat="1" applyFont="1" applyAlignment="1">
      <alignment horizontal="center" vertical="center" wrapText="1"/>
    </xf>
    <xf numFmtId="1" fontId="1" fillId="0" borderId="0" xfId="0" applyNumberFormat="1" applyFont="1" applyAlignment="1">
      <alignment horizontal="left" vertical="center" wrapText="1"/>
    </xf>
    <xf numFmtId="2" fontId="0" fillId="0" borderId="0" xfId="0" applyNumberFormat="1" applyBorder="1" applyAlignment="1">
      <alignment horizontal="right" wrapText="1"/>
    </xf>
    <xf numFmtId="1" fontId="2" fillId="0" borderId="2" xfId="0" applyNumberFormat="1" applyFont="1" applyBorder="1" applyAlignment="1">
      <alignment horizontal="left" wrapText="1"/>
    </xf>
    <xf numFmtId="1" fontId="0" fillId="0" borderId="1" xfId="0" applyNumberFormat="1" applyBorder="1" applyAlignment="1">
      <alignment horizontal="center" vertical="top" wrapText="1"/>
    </xf>
    <xf numFmtId="4" fontId="0" fillId="0" borderId="1" xfId="0" applyNumberFormat="1" applyBorder="1" applyAlignment="1">
      <alignment horizontal="center" vertical="top" wrapText="1"/>
    </xf>
    <xf numFmtId="3" fontId="8" fillId="0" borderId="1" xfId="0" applyNumberFormat="1" applyFont="1" applyBorder="1" applyAlignment="1">
      <alignment horizontal="center" vertical="top" wrapText="1"/>
    </xf>
    <xf numFmtId="2" fontId="8" fillId="0" borderId="0" xfId="0" applyNumberFormat="1" applyFont="1" applyBorder="1" applyAlignment="1">
      <alignment horizontal="right" wrapText="1"/>
    </xf>
    <xf numFmtId="2" fontId="8" fillId="0" borderId="1" xfId="0" applyNumberFormat="1" applyFont="1" applyBorder="1" applyAlignment="1">
      <alignment horizontal="center" vertical="top" wrapText="1"/>
    </xf>
    <xf numFmtId="1" fontId="6" fillId="0" borderId="0" xfId="0" applyNumberFormat="1" applyFont="1" applyAlignment="1">
      <alignment horizontal="left" vertical="center" wrapText="1"/>
    </xf>
    <xf numFmtId="2" fontId="9" fillId="0" borderId="0" xfId="0" applyNumberFormat="1" applyFont="1" applyAlignment="1">
      <alignment horizontal="center" vertical="center" wrapText="1"/>
    </xf>
    <xf numFmtId="2" fontId="8" fillId="0" borderId="0" xfId="0" applyNumberFormat="1" applyFont="1" applyAlignment="1">
      <alignment horizontal="left" vertical="center" wrapText="1"/>
    </xf>
    <xf numFmtId="2" fontId="9" fillId="0" borderId="2" xfId="0" applyNumberFormat="1" applyFont="1" applyBorder="1" applyAlignment="1">
      <alignment horizontal="left" wrapText="1"/>
    </xf>
    <xf numFmtId="4" fontId="8" fillId="0" borderId="1" xfId="0" applyNumberFormat="1" applyFont="1" applyBorder="1" applyAlignment="1">
      <alignment horizontal="center" vertical="top" wrapText="1"/>
    </xf>
    <xf numFmtId="1" fontId="5" fillId="0" borderId="0" xfId="0" applyNumberFormat="1" applyFont="1" applyAlignment="1">
      <alignment horizontal="left" wrapText="1"/>
    </xf>
    <xf numFmtId="1" fontId="6" fillId="0" borderId="0" xfId="0" applyNumberFormat="1" applyFont="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4" workbookViewId="0">
      <selection activeCell="H9" sqref="H9"/>
    </sheetView>
  </sheetViews>
  <sheetFormatPr defaultColWidth="8.85546875" defaultRowHeight="15" x14ac:dyDescent="0.25"/>
  <cols>
    <col min="1" max="1" width="3.7109375" style="2" customWidth="1"/>
    <col min="2" max="2" width="16" style="2" customWidth="1"/>
    <col min="3" max="3" width="22.140625" style="2" customWidth="1"/>
    <col min="4" max="4" width="8.42578125" style="2" customWidth="1"/>
    <col min="5" max="5" width="7.42578125" style="2" customWidth="1"/>
    <col min="6" max="6" width="7.5703125" style="2" customWidth="1"/>
    <col min="7" max="7" width="7.7109375" style="2" customWidth="1"/>
    <col min="8" max="8" width="8.85546875" style="32"/>
    <col min="9" max="9" width="10" style="32" customWidth="1"/>
    <col min="10" max="16384" width="8.85546875" style="2"/>
  </cols>
  <sheetData>
    <row r="1" spans="1:10" ht="15" customHeight="1" x14ac:dyDescent="0.25">
      <c r="A1" s="38" t="s">
        <v>0</v>
      </c>
      <c r="B1" s="38"/>
      <c r="C1" s="38"/>
      <c r="D1" s="38"/>
      <c r="E1" s="38"/>
      <c r="F1" s="38"/>
      <c r="G1" s="38"/>
      <c r="H1" s="38"/>
      <c r="I1" s="38"/>
      <c r="J1" s="12"/>
    </row>
    <row r="2" spans="1:10" ht="15" customHeight="1" x14ac:dyDescent="0.25">
      <c r="A2" s="38" t="s">
        <v>53</v>
      </c>
      <c r="B2" s="38"/>
      <c r="C2" s="38"/>
      <c r="D2" s="38"/>
      <c r="E2" s="38"/>
      <c r="F2" s="38"/>
      <c r="G2" s="38"/>
      <c r="H2" s="38"/>
      <c r="I2" s="38"/>
      <c r="J2" s="12"/>
    </row>
    <row r="3" spans="1:10" ht="15.75" x14ac:dyDescent="0.25">
      <c r="A3" s="3"/>
    </row>
    <row r="4" spans="1:10" ht="15" customHeight="1" x14ac:dyDescent="0.25">
      <c r="A4" s="39" t="s">
        <v>14</v>
      </c>
      <c r="B4" s="39"/>
      <c r="C4" s="39"/>
      <c r="D4" s="39"/>
      <c r="E4" s="39"/>
      <c r="F4" s="39"/>
      <c r="G4" s="39"/>
      <c r="H4" s="39"/>
      <c r="I4" s="39"/>
      <c r="J4" s="10"/>
    </row>
    <row r="5" spans="1:10" ht="15" customHeight="1" x14ac:dyDescent="0.25">
      <c r="A5" s="39" t="s">
        <v>13</v>
      </c>
      <c r="B5" s="39"/>
      <c r="C5" s="39"/>
      <c r="D5" s="39"/>
      <c r="E5" s="39"/>
      <c r="F5" s="39"/>
      <c r="G5" s="39"/>
      <c r="H5" s="39"/>
      <c r="I5" s="39"/>
      <c r="J5" s="10"/>
    </row>
    <row r="6" spans="1:10" ht="15.75" x14ac:dyDescent="0.25">
      <c r="A6" s="41" t="s">
        <v>12</v>
      </c>
      <c r="B6" s="41"/>
      <c r="C6" s="41"/>
      <c r="D6" s="41"/>
      <c r="E6" s="41"/>
      <c r="F6" s="41"/>
      <c r="G6" s="41"/>
      <c r="H6" s="41"/>
      <c r="I6" s="41"/>
    </row>
    <row r="7" spans="1:10" ht="45.2" customHeight="1" x14ac:dyDescent="0.25">
      <c r="A7" s="42" t="s">
        <v>2</v>
      </c>
      <c r="B7" s="42" t="s">
        <v>3</v>
      </c>
      <c r="C7" s="42" t="s">
        <v>4</v>
      </c>
      <c r="D7" s="42" t="s">
        <v>7</v>
      </c>
      <c r="E7" s="42" t="s">
        <v>5</v>
      </c>
      <c r="F7" s="42"/>
      <c r="G7" s="42"/>
      <c r="H7" s="42" t="s">
        <v>11</v>
      </c>
      <c r="I7" s="42" t="s">
        <v>6</v>
      </c>
    </row>
    <row r="8" spans="1:10" x14ac:dyDescent="0.25">
      <c r="A8" s="42"/>
      <c r="B8" s="42"/>
      <c r="C8" s="42"/>
      <c r="D8" s="42"/>
      <c r="E8" s="1" t="s">
        <v>9</v>
      </c>
      <c r="F8" s="1" t="s">
        <v>8</v>
      </c>
      <c r="G8" s="1" t="s">
        <v>10</v>
      </c>
      <c r="H8" s="42"/>
      <c r="I8" s="42"/>
    </row>
    <row r="9" spans="1:10" ht="39.4" customHeight="1" x14ac:dyDescent="0.25">
      <c r="A9" s="1"/>
      <c r="B9" s="5" t="s">
        <v>22</v>
      </c>
      <c r="C9" s="8" t="s">
        <v>23</v>
      </c>
      <c r="D9" s="9">
        <v>5</v>
      </c>
      <c r="E9" s="4">
        <v>4699</v>
      </c>
      <c r="F9" s="4">
        <v>4799</v>
      </c>
      <c r="G9" s="4">
        <v>4450</v>
      </c>
      <c r="H9" s="33">
        <f>(E9+F9+G9)/3</f>
        <v>4649.333333333333</v>
      </c>
      <c r="I9" s="31">
        <f t="shared" ref="I9:I23" si="0">D9*H9</f>
        <v>23246.666666666664</v>
      </c>
    </row>
    <row r="10" spans="1:10" ht="87.75" customHeight="1" x14ac:dyDescent="0.25">
      <c r="A10" s="1"/>
      <c r="B10" s="5" t="s">
        <v>24</v>
      </c>
      <c r="C10" s="8" t="s">
        <v>25</v>
      </c>
      <c r="D10" s="9">
        <v>5</v>
      </c>
      <c r="E10" s="4">
        <v>4999</v>
      </c>
      <c r="F10" s="4">
        <v>5699</v>
      </c>
      <c r="G10" s="4">
        <v>550</v>
      </c>
      <c r="H10" s="33">
        <f>(E10+F10+G10)/3</f>
        <v>3749.3333333333335</v>
      </c>
      <c r="I10" s="31">
        <f t="shared" si="0"/>
        <v>18746.666666666668</v>
      </c>
    </row>
    <row r="11" spans="1:10" ht="76.7" customHeight="1" x14ac:dyDescent="0.25">
      <c r="A11" s="1"/>
      <c r="B11" s="14" t="s">
        <v>26</v>
      </c>
      <c r="C11" s="15" t="s">
        <v>27</v>
      </c>
      <c r="D11" s="9">
        <v>2</v>
      </c>
      <c r="E11" s="4">
        <v>2999</v>
      </c>
      <c r="F11" s="4">
        <v>3209</v>
      </c>
      <c r="G11" s="4">
        <v>3400</v>
      </c>
      <c r="H11" s="33">
        <f>(E11+F11+G11)/3</f>
        <v>3202.6666666666665</v>
      </c>
      <c r="I11" s="31">
        <f t="shared" si="0"/>
        <v>6405.333333333333</v>
      </c>
    </row>
    <row r="12" spans="1:10" ht="168" x14ac:dyDescent="0.25">
      <c r="A12" s="1"/>
      <c r="B12" s="14" t="s">
        <v>28</v>
      </c>
      <c r="C12" s="15" t="s">
        <v>29</v>
      </c>
      <c r="D12" s="9">
        <v>2</v>
      </c>
      <c r="E12" s="4">
        <v>3099</v>
      </c>
      <c r="F12" s="4">
        <v>3139</v>
      </c>
      <c r="G12" s="4">
        <v>3100</v>
      </c>
      <c r="H12" s="33">
        <f>(E12+F12+G12)/3</f>
        <v>3112.6666666666665</v>
      </c>
      <c r="I12" s="31">
        <f t="shared" si="0"/>
        <v>6225.333333333333</v>
      </c>
    </row>
    <row r="13" spans="1:10" ht="84" x14ac:dyDescent="0.25">
      <c r="A13" s="1"/>
      <c r="B13" s="5" t="s">
        <v>30</v>
      </c>
      <c r="C13" s="8" t="s">
        <v>31</v>
      </c>
      <c r="D13" s="9">
        <v>3</v>
      </c>
      <c r="E13" s="4">
        <v>3599</v>
      </c>
      <c r="F13" s="4">
        <v>3499</v>
      </c>
      <c r="G13" s="4">
        <v>3400</v>
      </c>
      <c r="H13" s="33">
        <f t="shared" ref="H13:H20" si="1">(E13+F13+G13)/3</f>
        <v>3499.3333333333335</v>
      </c>
      <c r="I13" s="31">
        <f t="shared" si="0"/>
        <v>10498</v>
      </c>
    </row>
    <row r="14" spans="1:10" ht="84" x14ac:dyDescent="0.25">
      <c r="A14" s="1"/>
      <c r="B14" s="5" t="s">
        <v>32</v>
      </c>
      <c r="C14" s="8" t="s">
        <v>33</v>
      </c>
      <c r="D14" s="9">
        <v>3</v>
      </c>
      <c r="E14" s="4">
        <v>4399</v>
      </c>
      <c r="F14" s="4">
        <v>4969</v>
      </c>
      <c r="G14" s="4">
        <v>4850</v>
      </c>
      <c r="H14" s="33">
        <f t="shared" si="1"/>
        <v>4739.333333333333</v>
      </c>
      <c r="I14" s="31">
        <f t="shared" si="0"/>
        <v>14218</v>
      </c>
    </row>
    <row r="15" spans="1:10" ht="96" x14ac:dyDescent="0.25">
      <c r="A15" s="1"/>
      <c r="B15" s="5" t="s">
        <v>34</v>
      </c>
      <c r="C15" s="8" t="s">
        <v>35</v>
      </c>
      <c r="D15" s="9">
        <v>3</v>
      </c>
      <c r="E15" s="4">
        <v>6499</v>
      </c>
      <c r="F15" s="4">
        <v>6669</v>
      </c>
      <c r="G15" s="4">
        <v>6700</v>
      </c>
      <c r="H15" s="33">
        <f>(E15+F15+G15)/3</f>
        <v>6622.666666666667</v>
      </c>
      <c r="I15" s="31">
        <f t="shared" si="0"/>
        <v>19868</v>
      </c>
    </row>
    <row r="16" spans="1:10" ht="132" x14ac:dyDescent="0.25">
      <c r="A16" s="1"/>
      <c r="B16" s="14" t="s">
        <v>36</v>
      </c>
      <c r="C16" s="15" t="s">
        <v>43</v>
      </c>
      <c r="D16" s="9">
        <v>3</v>
      </c>
      <c r="E16" s="4">
        <v>6599</v>
      </c>
      <c r="F16" s="4">
        <v>6779</v>
      </c>
      <c r="G16" s="4">
        <v>6600</v>
      </c>
      <c r="H16" s="33">
        <f>(E16+F16+G16)/3</f>
        <v>6659.333333333333</v>
      </c>
      <c r="I16" s="31">
        <f t="shared" si="0"/>
        <v>19978</v>
      </c>
    </row>
    <row r="17" spans="1:9" ht="84" x14ac:dyDescent="0.25">
      <c r="A17" s="1"/>
      <c r="B17" s="5" t="s">
        <v>37</v>
      </c>
      <c r="C17" s="8" t="s">
        <v>38</v>
      </c>
      <c r="D17" s="9">
        <v>1</v>
      </c>
      <c r="E17" s="4">
        <v>8099</v>
      </c>
      <c r="F17" s="4">
        <v>7989</v>
      </c>
      <c r="G17" s="4">
        <v>7800</v>
      </c>
      <c r="H17" s="33">
        <f t="shared" si="1"/>
        <v>7962.666666666667</v>
      </c>
      <c r="I17" s="31">
        <f t="shared" si="0"/>
        <v>7962.666666666667</v>
      </c>
    </row>
    <row r="18" spans="1:9" ht="84" x14ac:dyDescent="0.25">
      <c r="A18" s="1"/>
      <c r="B18" s="5" t="s">
        <v>39</v>
      </c>
      <c r="C18" s="8" t="s">
        <v>40</v>
      </c>
      <c r="D18" s="9">
        <v>2</v>
      </c>
      <c r="E18" s="4">
        <v>7099</v>
      </c>
      <c r="F18" s="4">
        <v>7589</v>
      </c>
      <c r="G18" s="4">
        <v>7300</v>
      </c>
      <c r="H18" s="33">
        <f t="shared" si="1"/>
        <v>7329.333333333333</v>
      </c>
      <c r="I18" s="31">
        <f t="shared" si="0"/>
        <v>14658.666666666666</v>
      </c>
    </row>
    <row r="19" spans="1:9" ht="84" x14ac:dyDescent="0.25">
      <c r="A19" s="1"/>
      <c r="B19" s="14" t="s">
        <v>41</v>
      </c>
      <c r="C19" s="15" t="s">
        <v>42</v>
      </c>
      <c r="D19" s="9">
        <v>2</v>
      </c>
      <c r="E19" s="4">
        <v>3099</v>
      </c>
      <c r="F19" s="4">
        <v>3099</v>
      </c>
      <c r="G19" s="4">
        <v>3000</v>
      </c>
      <c r="H19" s="33">
        <f t="shared" si="1"/>
        <v>3066</v>
      </c>
      <c r="I19" s="31">
        <f t="shared" si="0"/>
        <v>6132</v>
      </c>
    </row>
    <row r="20" spans="1:9" s="6" customFormat="1" ht="84" x14ac:dyDescent="0.25">
      <c r="A20" s="5"/>
      <c r="B20" s="5" t="s">
        <v>44</v>
      </c>
      <c r="C20" s="15" t="s">
        <v>48</v>
      </c>
      <c r="D20" s="9">
        <v>1</v>
      </c>
      <c r="E20" s="9">
        <v>4499</v>
      </c>
      <c r="F20" s="9">
        <v>4459</v>
      </c>
      <c r="G20" s="9">
        <v>4300</v>
      </c>
      <c r="H20" s="33">
        <f t="shared" si="1"/>
        <v>4419.333333333333</v>
      </c>
      <c r="I20" s="31">
        <f t="shared" si="0"/>
        <v>4419.333333333333</v>
      </c>
    </row>
    <row r="21" spans="1:9" s="6" customFormat="1" ht="84" x14ac:dyDescent="0.25">
      <c r="A21" s="5"/>
      <c r="B21" s="5" t="s">
        <v>45</v>
      </c>
      <c r="C21" s="15" t="s">
        <v>49</v>
      </c>
      <c r="D21" s="9">
        <v>1</v>
      </c>
      <c r="E21" s="9">
        <v>5199</v>
      </c>
      <c r="F21" s="9">
        <v>5369</v>
      </c>
      <c r="G21" s="9">
        <v>5250</v>
      </c>
      <c r="H21" s="33">
        <f>(E21+F21+G21)/3</f>
        <v>5272.666666666667</v>
      </c>
      <c r="I21" s="31">
        <f t="shared" si="0"/>
        <v>5272.666666666667</v>
      </c>
    </row>
    <row r="22" spans="1:9" s="6" customFormat="1" ht="84" x14ac:dyDescent="0.25">
      <c r="A22" s="5"/>
      <c r="B22" s="5" t="s">
        <v>46</v>
      </c>
      <c r="C22" s="15" t="s">
        <v>50</v>
      </c>
      <c r="D22" s="9">
        <v>1</v>
      </c>
      <c r="E22" s="9">
        <v>5199</v>
      </c>
      <c r="F22" s="9">
        <v>5369</v>
      </c>
      <c r="G22" s="9">
        <v>5250</v>
      </c>
      <c r="H22" s="33">
        <f>(E22+F22+G22)/3</f>
        <v>5272.666666666667</v>
      </c>
      <c r="I22" s="31">
        <f t="shared" si="0"/>
        <v>5272.666666666667</v>
      </c>
    </row>
    <row r="23" spans="1:9" s="6" customFormat="1" ht="84" x14ac:dyDescent="0.25">
      <c r="A23" s="5"/>
      <c r="B23" s="5" t="s">
        <v>47</v>
      </c>
      <c r="C23" s="8" t="s">
        <v>51</v>
      </c>
      <c r="D23" s="9">
        <v>1</v>
      </c>
      <c r="E23" s="9">
        <v>5199</v>
      </c>
      <c r="F23" s="9">
        <v>5369</v>
      </c>
      <c r="G23" s="9">
        <v>5250</v>
      </c>
      <c r="H23" s="33">
        <f>(E23+F23+G23)/3</f>
        <v>5272.666666666667</v>
      </c>
      <c r="I23" s="31">
        <f t="shared" si="0"/>
        <v>5272.666666666667</v>
      </c>
    </row>
    <row r="24" spans="1:9" x14ac:dyDescent="0.25">
      <c r="A24" s="40" t="s">
        <v>15</v>
      </c>
      <c r="B24" s="40"/>
      <c r="C24" s="40"/>
      <c r="D24" s="40"/>
      <c r="E24" s="40"/>
      <c r="F24" s="40"/>
      <c r="G24" s="40"/>
      <c r="H24" s="40"/>
      <c r="I24" s="32">
        <f>SUM(I9:I23)</f>
        <v>168176.66666666666</v>
      </c>
    </row>
  </sheetData>
  <mergeCells count="13">
    <mergeCell ref="A1:I1"/>
    <mergeCell ref="A2:I2"/>
    <mergeCell ref="A4:I4"/>
    <mergeCell ref="A5:I5"/>
    <mergeCell ref="A24:H24"/>
    <mergeCell ref="A6:I6"/>
    <mergeCell ref="I7:I8"/>
    <mergeCell ref="E7:G7"/>
    <mergeCell ref="A7:A8"/>
    <mergeCell ref="B7:B8"/>
    <mergeCell ref="C7:C8"/>
    <mergeCell ref="D7:D8"/>
    <mergeCell ref="H7:H8"/>
  </mergeCells>
  <pageMargins left="0.51181102362204722" right="0.51181102362204722" top="0.55118110236220474" bottom="0.55118110236220474"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opLeftCell="A10" workbookViewId="0">
      <selection activeCell="M12" sqref="M12"/>
    </sheetView>
  </sheetViews>
  <sheetFormatPr defaultColWidth="8.85546875" defaultRowHeight="15" x14ac:dyDescent="0.25"/>
  <cols>
    <col min="1" max="1" width="3.7109375" style="6" customWidth="1"/>
    <col min="2" max="2" width="16" style="6" customWidth="1"/>
    <col min="3" max="3" width="22.140625" style="6" customWidth="1"/>
    <col min="4" max="4" width="8.42578125" style="6" customWidth="1"/>
    <col min="5" max="5" width="7.42578125" style="6" customWidth="1"/>
    <col min="6" max="6" width="7.5703125" style="6" customWidth="1"/>
    <col min="7" max="7" width="7.7109375" style="6" customWidth="1"/>
    <col min="8" max="8" width="8.85546875" style="6"/>
    <col min="9" max="9" width="10" style="24" customWidth="1"/>
    <col min="10" max="16384" width="8.85546875" style="6"/>
  </cols>
  <sheetData>
    <row r="1" spans="1:10" ht="15" customHeight="1" x14ac:dyDescent="0.25">
      <c r="A1" s="38" t="s">
        <v>0</v>
      </c>
      <c r="B1" s="38"/>
      <c r="C1" s="38"/>
      <c r="D1" s="38"/>
      <c r="E1" s="38"/>
      <c r="F1" s="38"/>
      <c r="G1" s="38"/>
      <c r="H1" s="38"/>
      <c r="I1" s="38"/>
      <c r="J1" s="12"/>
    </row>
    <row r="2" spans="1:10" ht="15" customHeight="1" x14ac:dyDescent="0.25">
      <c r="A2" s="38" t="s">
        <v>53</v>
      </c>
      <c r="B2" s="38"/>
      <c r="C2" s="38"/>
      <c r="D2" s="38"/>
      <c r="E2" s="38"/>
      <c r="F2" s="38"/>
      <c r="G2" s="38"/>
      <c r="H2" s="38"/>
      <c r="I2" s="38"/>
      <c r="J2" s="12"/>
    </row>
    <row r="3" spans="1:10" ht="15.75" x14ac:dyDescent="0.25">
      <c r="A3" s="7"/>
    </row>
    <row r="4" spans="1:10" ht="15" customHeight="1" x14ac:dyDescent="0.25">
      <c r="A4" s="39" t="s">
        <v>14</v>
      </c>
      <c r="B4" s="39"/>
      <c r="C4" s="39"/>
      <c r="D4" s="39"/>
      <c r="E4" s="39"/>
      <c r="F4" s="39"/>
      <c r="G4" s="39"/>
      <c r="H4" s="39"/>
      <c r="I4" s="39"/>
      <c r="J4" s="11"/>
    </row>
    <row r="5" spans="1:10" ht="15" customHeight="1" x14ac:dyDescent="0.25">
      <c r="A5" s="39" t="s">
        <v>13</v>
      </c>
      <c r="B5" s="39"/>
      <c r="C5" s="39"/>
      <c r="D5" s="39"/>
      <c r="E5" s="39"/>
      <c r="F5" s="39"/>
      <c r="G5" s="39"/>
      <c r="H5" s="39"/>
      <c r="I5" s="39"/>
      <c r="J5" s="11"/>
    </row>
    <row r="6" spans="1:10" ht="15.75" x14ac:dyDescent="0.25">
      <c r="A6" s="41" t="s">
        <v>18</v>
      </c>
      <c r="B6" s="41"/>
      <c r="C6" s="41"/>
      <c r="D6" s="41"/>
      <c r="E6" s="41"/>
      <c r="F6" s="41"/>
      <c r="G6" s="41"/>
      <c r="H6" s="41"/>
      <c r="I6" s="41"/>
    </row>
    <row r="7" spans="1:10" ht="45.2" customHeight="1" x14ac:dyDescent="0.25">
      <c r="A7" s="42" t="s">
        <v>2</v>
      </c>
      <c r="B7" s="42" t="s">
        <v>3</v>
      </c>
      <c r="C7" s="42" t="s">
        <v>4</v>
      </c>
      <c r="D7" s="42" t="s">
        <v>7</v>
      </c>
      <c r="E7" s="42" t="s">
        <v>5</v>
      </c>
      <c r="F7" s="42"/>
      <c r="G7" s="42"/>
      <c r="H7" s="42" t="s">
        <v>11</v>
      </c>
      <c r="I7" s="43" t="s">
        <v>6</v>
      </c>
    </row>
    <row r="8" spans="1:10" x14ac:dyDescent="0.25">
      <c r="A8" s="42"/>
      <c r="B8" s="42"/>
      <c r="C8" s="42"/>
      <c r="D8" s="42"/>
      <c r="E8" s="5" t="s">
        <v>9</v>
      </c>
      <c r="F8" s="5" t="s">
        <v>8</v>
      </c>
      <c r="G8" s="5" t="s">
        <v>10</v>
      </c>
      <c r="H8" s="42"/>
      <c r="I8" s="43"/>
    </row>
    <row r="9" spans="1:10" ht="39.4" customHeight="1" x14ac:dyDescent="0.25">
      <c r="A9" s="5"/>
      <c r="B9" s="5" t="s">
        <v>22</v>
      </c>
      <c r="C9" s="8" t="s">
        <v>23</v>
      </c>
      <c r="D9" s="9">
        <v>1</v>
      </c>
      <c r="E9" s="9">
        <v>4699</v>
      </c>
      <c r="F9" s="9">
        <v>4799</v>
      </c>
      <c r="G9" s="9">
        <v>4450</v>
      </c>
      <c r="H9" s="16">
        <f>(E9+F9+G9)/3</f>
        <v>4649.333333333333</v>
      </c>
      <c r="I9" s="25">
        <f>D9*H9</f>
        <v>4649.333333333333</v>
      </c>
    </row>
    <row r="10" spans="1:10" ht="87.75" customHeight="1" x14ac:dyDescent="0.25">
      <c r="A10" s="5"/>
      <c r="B10" s="5" t="s">
        <v>24</v>
      </c>
      <c r="C10" s="8" t="s">
        <v>25</v>
      </c>
      <c r="D10" s="9">
        <v>1</v>
      </c>
      <c r="E10" s="9">
        <v>4999</v>
      </c>
      <c r="F10" s="9">
        <v>5699</v>
      </c>
      <c r="G10" s="9">
        <v>550</v>
      </c>
      <c r="H10" s="16">
        <f>(E10+F10+G10)/3</f>
        <v>3749.3333333333335</v>
      </c>
      <c r="I10" s="25">
        <f>D10*H10</f>
        <v>3749.3333333333335</v>
      </c>
    </row>
    <row r="11" spans="1:10" ht="76.7" customHeight="1" x14ac:dyDescent="0.25">
      <c r="A11" s="5"/>
      <c r="B11" s="14" t="s">
        <v>26</v>
      </c>
      <c r="C11" s="15" t="s">
        <v>27</v>
      </c>
      <c r="D11" s="9">
        <v>5</v>
      </c>
      <c r="E11" s="9">
        <v>2999</v>
      </c>
      <c r="F11" s="9">
        <v>3209</v>
      </c>
      <c r="G11" s="9">
        <v>3400</v>
      </c>
      <c r="H11" s="16">
        <f>(E11+F11+G11)/3</f>
        <v>3202.6666666666665</v>
      </c>
      <c r="I11" s="25">
        <f>D11*H11</f>
        <v>16013.333333333332</v>
      </c>
    </row>
    <row r="12" spans="1:10" ht="168" x14ac:dyDescent="0.25">
      <c r="A12" s="5"/>
      <c r="B12" s="14" t="s">
        <v>28</v>
      </c>
      <c r="C12" s="15" t="s">
        <v>29</v>
      </c>
      <c r="D12" s="9">
        <v>2</v>
      </c>
      <c r="E12" s="9">
        <v>3099</v>
      </c>
      <c r="F12" s="9">
        <v>3139</v>
      </c>
      <c r="G12" s="9">
        <v>3100</v>
      </c>
      <c r="H12" s="16">
        <f>(E12+F12+G12)/3</f>
        <v>3112.6666666666665</v>
      </c>
      <c r="I12" s="25">
        <f>D12*H12</f>
        <v>6225.333333333333</v>
      </c>
    </row>
    <row r="13" spans="1:10" ht="132" x14ac:dyDescent="0.25">
      <c r="A13" s="5"/>
      <c r="B13" s="5" t="s">
        <v>36</v>
      </c>
      <c r="C13" s="8" t="s">
        <v>43</v>
      </c>
      <c r="D13" s="9">
        <v>2</v>
      </c>
      <c r="E13" s="9">
        <v>6599</v>
      </c>
      <c r="F13" s="9">
        <v>6779</v>
      </c>
      <c r="G13" s="9">
        <v>6600</v>
      </c>
      <c r="H13" s="16">
        <f>(E13+F13+G13)/3</f>
        <v>6659.333333333333</v>
      </c>
      <c r="I13" s="25">
        <f>D13*H13</f>
        <v>13318.666666666666</v>
      </c>
    </row>
    <row r="14" spans="1:10" x14ac:dyDescent="0.25">
      <c r="A14" s="40" t="s">
        <v>15</v>
      </c>
      <c r="B14" s="40"/>
      <c r="C14" s="40"/>
      <c r="D14" s="40"/>
      <c r="E14" s="40"/>
      <c r="F14" s="40"/>
      <c r="G14" s="40"/>
      <c r="H14" s="40"/>
      <c r="I14" s="24">
        <f>SUM(I9:I13)</f>
        <v>43956</v>
      </c>
    </row>
  </sheetData>
  <mergeCells count="13">
    <mergeCell ref="H7:H8"/>
    <mergeCell ref="I7:I8"/>
    <mergeCell ref="A14:H14"/>
    <mergeCell ref="A1:I1"/>
    <mergeCell ref="A2:I2"/>
    <mergeCell ref="A4:I4"/>
    <mergeCell ref="A5:I5"/>
    <mergeCell ref="A6:I6"/>
    <mergeCell ref="A7:A8"/>
    <mergeCell ref="B7:B8"/>
    <mergeCell ref="C7:C8"/>
    <mergeCell ref="D7:D8"/>
    <mergeCell ref="E7:G7"/>
  </mergeCells>
  <pageMargins left="0.51181102362204722" right="0.51181102362204722" top="0.55118110236220474" bottom="0.55118110236220474" header="0" footer="0"/>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I3" sqref="I1:I1048576"/>
    </sheetView>
  </sheetViews>
  <sheetFormatPr defaultColWidth="8.85546875" defaultRowHeight="15" x14ac:dyDescent="0.25"/>
  <cols>
    <col min="1" max="1" width="3.7109375" style="6" customWidth="1"/>
    <col min="2" max="2" width="16" style="6" customWidth="1"/>
    <col min="3" max="3" width="22.140625" style="6" customWidth="1"/>
    <col min="4" max="4" width="8.42578125" style="6" customWidth="1"/>
    <col min="5" max="5" width="7.42578125" style="6" customWidth="1"/>
    <col min="6" max="6" width="7.5703125" style="6" customWidth="1"/>
    <col min="7" max="7" width="7.7109375" style="6" customWidth="1"/>
    <col min="8" max="8" width="8.85546875" style="6"/>
    <col min="9" max="9" width="10" style="24" customWidth="1"/>
    <col min="10" max="16384" width="8.85546875" style="6"/>
  </cols>
  <sheetData>
    <row r="1" spans="1:10" ht="15" customHeight="1" x14ac:dyDescent="0.25">
      <c r="A1" s="38" t="s">
        <v>0</v>
      </c>
      <c r="B1" s="38"/>
      <c r="C1" s="38"/>
      <c r="D1" s="38"/>
      <c r="E1" s="38"/>
      <c r="F1" s="38"/>
      <c r="G1" s="38"/>
      <c r="H1" s="38"/>
      <c r="I1" s="38"/>
      <c r="J1" s="12"/>
    </row>
    <row r="2" spans="1:10" ht="15" customHeight="1" x14ac:dyDescent="0.25">
      <c r="A2" s="38" t="s">
        <v>54</v>
      </c>
      <c r="B2" s="38"/>
      <c r="C2" s="38"/>
      <c r="D2" s="38"/>
      <c r="E2" s="38"/>
      <c r="F2" s="38"/>
      <c r="G2" s="38"/>
      <c r="H2" s="38"/>
      <c r="I2" s="38"/>
      <c r="J2" s="12"/>
    </row>
    <row r="3" spans="1:10" ht="15.75" x14ac:dyDescent="0.25">
      <c r="A3" s="7"/>
    </row>
    <row r="4" spans="1:10" ht="15" customHeight="1" x14ac:dyDescent="0.25">
      <c r="A4" s="39" t="s">
        <v>14</v>
      </c>
      <c r="B4" s="39"/>
      <c r="C4" s="39"/>
      <c r="D4" s="39"/>
      <c r="E4" s="39"/>
      <c r="F4" s="39"/>
      <c r="G4" s="39"/>
      <c r="H4" s="39"/>
      <c r="I4" s="39"/>
      <c r="J4" s="11"/>
    </row>
    <row r="5" spans="1:10" ht="15" customHeight="1" x14ac:dyDescent="0.25">
      <c r="A5" s="39" t="s">
        <v>13</v>
      </c>
      <c r="B5" s="39"/>
      <c r="C5" s="39"/>
      <c r="D5" s="39"/>
      <c r="E5" s="39"/>
      <c r="F5" s="39"/>
      <c r="G5" s="39"/>
      <c r="H5" s="39"/>
      <c r="I5" s="39"/>
      <c r="J5" s="11"/>
    </row>
    <row r="6" spans="1:10" ht="15.75" x14ac:dyDescent="0.25">
      <c r="A6" s="41" t="s">
        <v>21</v>
      </c>
      <c r="B6" s="41"/>
      <c r="C6" s="41"/>
      <c r="D6" s="41"/>
      <c r="E6" s="41"/>
      <c r="F6" s="41"/>
      <c r="G6" s="41"/>
      <c r="H6" s="41"/>
      <c r="I6" s="41"/>
    </row>
    <row r="7" spans="1:10" ht="45.2" customHeight="1" x14ac:dyDescent="0.25">
      <c r="A7" s="42" t="s">
        <v>2</v>
      </c>
      <c r="B7" s="42" t="s">
        <v>3</v>
      </c>
      <c r="C7" s="42" t="s">
        <v>4</v>
      </c>
      <c r="D7" s="42" t="s">
        <v>7</v>
      </c>
      <c r="E7" s="42" t="s">
        <v>5</v>
      </c>
      <c r="F7" s="42"/>
      <c r="G7" s="42"/>
      <c r="H7" s="42" t="s">
        <v>11</v>
      </c>
      <c r="I7" s="43" t="s">
        <v>6</v>
      </c>
    </row>
    <row r="8" spans="1:10" x14ac:dyDescent="0.25">
      <c r="A8" s="42"/>
      <c r="B8" s="42"/>
      <c r="C8" s="42"/>
      <c r="D8" s="42"/>
      <c r="E8" s="5" t="s">
        <v>9</v>
      </c>
      <c r="F8" s="5" t="s">
        <v>8</v>
      </c>
      <c r="G8" s="5" t="s">
        <v>10</v>
      </c>
      <c r="H8" s="42"/>
      <c r="I8" s="43"/>
    </row>
    <row r="9" spans="1:10" ht="168" x14ac:dyDescent="0.25">
      <c r="A9" s="5"/>
      <c r="B9" s="14" t="s">
        <v>28</v>
      </c>
      <c r="C9" s="15" t="s">
        <v>29</v>
      </c>
      <c r="D9" s="9">
        <v>3</v>
      </c>
      <c r="E9" s="9">
        <v>3099</v>
      </c>
      <c r="F9" s="9">
        <v>3139</v>
      </c>
      <c r="G9" s="9">
        <v>3100</v>
      </c>
      <c r="H9" s="16">
        <f>(E9+F9+G9)/3</f>
        <v>3112.6666666666665</v>
      </c>
      <c r="I9" s="25">
        <f>D9*H9</f>
        <v>9338</v>
      </c>
    </row>
    <row r="10" spans="1:10" ht="84" x14ac:dyDescent="0.25">
      <c r="A10" s="5"/>
      <c r="B10" s="5" t="s">
        <v>41</v>
      </c>
      <c r="C10" s="8" t="s">
        <v>42</v>
      </c>
      <c r="D10" s="9">
        <v>3</v>
      </c>
      <c r="E10" s="9">
        <v>3099</v>
      </c>
      <c r="F10" s="9">
        <v>3099</v>
      </c>
      <c r="G10" s="9">
        <v>3000</v>
      </c>
      <c r="H10" s="16">
        <f>(E10+F10+G10)/3</f>
        <v>3066</v>
      </c>
      <c r="I10" s="25">
        <f>D10*H10</f>
        <v>9198</v>
      </c>
    </row>
    <row r="11" spans="1:10" x14ac:dyDescent="0.25">
      <c r="A11" s="40" t="s">
        <v>15</v>
      </c>
      <c r="B11" s="40"/>
      <c r="C11" s="40"/>
      <c r="D11" s="40"/>
      <c r="E11" s="40"/>
      <c r="F11" s="40"/>
      <c r="G11" s="40"/>
      <c r="H11" s="40"/>
      <c r="I11" s="24">
        <f>SUM(I9:I10)</f>
        <v>18536</v>
      </c>
    </row>
  </sheetData>
  <mergeCells count="13">
    <mergeCell ref="H7:H8"/>
    <mergeCell ref="I7:I8"/>
    <mergeCell ref="A11:H11"/>
    <mergeCell ref="A1:I1"/>
    <mergeCell ref="A2:I2"/>
    <mergeCell ref="A4:I4"/>
    <mergeCell ref="A5:I5"/>
    <mergeCell ref="A6:I6"/>
    <mergeCell ref="A7:A8"/>
    <mergeCell ref="B7:B8"/>
    <mergeCell ref="C7:C8"/>
    <mergeCell ref="D7:D8"/>
    <mergeCell ref="E7:G7"/>
  </mergeCells>
  <pageMargins left="0.51181102362204722" right="0.51181102362204722" top="0.55118110236220474" bottom="0.55118110236220474" header="0" footer="0"/>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opLeftCell="A8" workbookViewId="0">
      <selection activeCell="J13" sqref="J13"/>
    </sheetView>
  </sheetViews>
  <sheetFormatPr defaultColWidth="8.85546875" defaultRowHeight="15" x14ac:dyDescent="0.25"/>
  <cols>
    <col min="1" max="1" width="3.7109375" style="6" customWidth="1"/>
    <col min="2" max="2" width="16" style="6" customWidth="1"/>
    <col min="3" max="3" width="22.140625" style="6" customWidth="1"/>
    <col min="4" max="4" width="8.42578125" style="6" customWidth="1"/>
    <col min="5" max="9" width="9.42578125" style="24" customWidth="1"/>
    <col min="10" max="16384" width="8.85546875" style="6"/>
  </cols>
  <sheetData>
    <row r="1" spans="1:10" ht="15" customHeight="1" x14ac:dyDescent="0.25">
      <c r="A1" s="38" t="s">
        <v>0</v>
      </c>
      <c r="B1" s="38"/>
      <c r="C1" s="38"/>
      <c r="D1" s="38"/>
      <c r="E1" s="38"/>
      <c r="F1" s="38"/>
      <c r="G1" s="38"/>
      <c r="H1" s="38"/>
      <c r="I1" s="38"/>
      <c r="J1" s="12"/>
    </row>
    <row r="2" spans="1:10" ht="15" customHeight="1" x14ac:dyDescent="0.25">
      <c r="A2" s="38" t="s">
        <v>1</v>
      </c>
      <c r="B2" s="38"/>
      <c r="C2" s="38"/>
      <c r="D2" s="38"/>
      <c r="E2" s="38"/>
      <c r="F2" s="38"/>
      <c r="G2" s="38"/>
      <c r="H2" s="38"/>
      <c r="I2" s="38"/>
      <c r="J2" s="12"/>
    </row>
    <row r="3" spans="1:10" ht="15.75" x14ac:dyDescent="0.25">
      <c r="A3" s="7"/>
    </row>
    <row r="4" spans="1:10" ht="15" customHeight="1" x14ac:dyDescent="0.25">
      <c r="A4" s="39" t="s">
        <v>14</v>
      </c>
      <c r="B4" s="39"/>
      <c r="C4" s="39"/>
      <c r="D4" s="39"/>
      <c r="E4" s="39"/>
      <c r="F4" s="39"/>
      <c r="G4" s="39"/>
      <c r="H4" s="39"/>
      <c r="I4" s="39"/>
      <c r="J4" s="11"/>
    </row>
    <row r="5" spans="1:10" ht="15" customHeight="1" x14ac:dyDescent="0.25">
      <c r="A5" s="39" t="s">
        <v>13</v>
      </c>
      <c r="B5" s="39"/>
      <c r="C5" s="39"/>
      <c r="D5" s="39"/>
      <c r="E5" s="39"/>
      <c r="F5" s="39"/>
      <c r="G5" s="39"/>
      <c r="H5" s="39"/>
      <c r="I5" s="39"/>
      <c r="J5" s="11"/>
    </row>
    <row r="6" spans="1:10" ht="15.75" x14ac:dyDescent="0.25">
      <c r="A6" s="41" t="s">
        <v>52</v>
      </c>
      <c r="B6" s="41"/>
      <c r="C6" s="41"/>
      <c r="D6" s="41"/>
      <c r="E6" s="41"/>
      <c r="F6" s="41"/>
      <c r="G6" s="41"/>
      <c r="H6" s="41"/>
      <c r="I6" s="41"/>
    </row>
    <row r="7" spans="1:10" ht="45.2" customHeight="1" x14ac:dyDescent="0.25">
      <c r="A7" s="42" t="s">
        <v>2</v>
      </c>
      <c r="B7" s="42" t="s">
        <v>3</v>
      </c>
      <c r="C7" s="42" t="s">
        <v>4</v>
      </c>
      <c r="D7" s="42" t="s">
        <v>7</v>
      </c>
      <c r="E7" s="43" t="s">
        <v>5</v>
      </c>
      <c r="F7" s="43"/>
      <c r="G7" s="43"/>
      <c r="H7" s="43" t="s">
        <v>11</v>
      </c>
      <c r="I7" s="43" t="s">
        <v>6</v>
      </c>
    </row>
    <row r="8" spans="1:10" x14ac:dyDescent="0.25">
      <c r="A8" s="42"/>
      <c r="B8" s="42"/>
      <c r="C8" s="42"/>
      <c r="D8" s="42"/>
      <c r="E8" s="26" t="s">
        <v>9</v>
      </c>
      <c r="F8" s="26" t="s">
        <v>8</v>
      </c>
      <c r="G8" s="26" t="s">
        <v>10</v>
      </c>
      <c r="H8" s="43"/>
      <c r="I8" s="43"/>
    </row>
    <row r="9" spans="1:10" ht="39.4" customHeight="1" x14ac:dyDescent="0.25">
      <c r="A9" s="5"/>
      <c r="B9" s="5" t="s">
        <v>22</v>
      </c>
      <c r="C9" s="8" t="s">
        <v>23</v>
      </c>
      <c r="D9" s="9">
        <v>3</v>
      </c>
      <c r="E9" s="25">
        <v>4699</v>
      </c>
      <c r="F9" s="25">
        <v>4799</v>
      </c>
      <c r="G9" s="25">
        <v>4450</v>
      </c>
      <c r="H9" s="27">
        <f>(E9+F9+G9)/3</f>
        <v>4649.333333333333</v>
      </c>
      <c r="I9" s="25">
        <f>D9*H9</f>
        <v>13948</v>
      </c>
    </row>
    <row r="10" spans="1:10" ht="87.75" customHeight="1" x14ac:dyDescent="0.25">
      <c r="A10" s="5"/>
      <c r="B10" s="5" t="s">
        <v>24</v>
      </c>
      <c r="C10" s="8" t="s">
        <v>25</v>
      </c>
      <c r="D10" s="9">
        <v>3</v>
      </c>
      <c r="E10" s="25">
        <v>4999</v>
      </c>
      <c r="F10" s="25">
        <v>5699</v>
      </c>
      <c r="G10" s="25">
        <v>550</v>
      </c>
      <c r="H10" s="27">
        <f>(E10+F10+G10)/3</f>
        <v>3749.3333333333335</v>
      </c>
      <c r="I10" s="25">
        <f>D10*H10</f>
        <v>11248</v>
      </c>
    </row>
    <row r="11" spans="1:10" ht="84" x14ac:dyDescent="0.25">
      <c r="A11" s="5"/>
      <c r="B11" s="5" t="s">
        <v>30</v>
      </c>
      <c r="C11" s="8" t="s">
        <v>31</v>
      </c>
      <c r="D11" s="9">
        <v>1</v>
      </c>
      <c r="E11" s="25">
        <v>3599</v>
      </c>
      <c r="F11" s="25">
        <v>3499</v>
      </c>
      <c r="G11" s="25">
        <v>3400</v>
      </c>
      <c r="H11" s="27">
        <f>(E11+F11+G11)/3</f>
        <v>3499.3333333333335</v>
      </c>
      <c r="I11" s="25">
        <f>D11*H11</f>
        <v>3499.3333333333335</v>
      </c>
    </row>
    <row r="12" spans="1:10" ht="84" x14ac:dyDescent="0.25">
      <c r="A12" s="5"/>
      <c r="B12" s="5" t="s">
        <v>32</v>
      </c>
      <c r="C12" s="8" t="s">
        <v>33</v>
      </c>
      <c r="D12" s="9">
        <v>1</v>
      </c>
      <c r="E12" s="25">
        <v>4399</v>
      </c>
      <c r="F12" s="25">
        <v>4969</v>
      </c>
      <c r="G12" s="25">
        <v>4850</v>
      </c>
      <c r="H12" s="27">
        <f>(E12+F12+G12)/3</f>
        <v>4739.333333333333</v>
      </c>
      <c r="I12" s="25">
        <f>D12*H12</f>
        <v>4739.333333333333</v>
      </c>
    </row>
    <row r="13" spans="1:10" ht="96" x14ac:dyDescent="0.25">
      <c r="A13" s="5"/>
      <c r="B13" s="5" t="s">
        <v>34</v>
      </c>
      <c r="C13" s="8" t="s">
        <v>35</v>
      </c>
      <c r="D13" s="9">
        <v>1</v>
      </c>
      <c r="E13" s="25">
        <v>6499</v>
      </c>
      <c r="F13" s="25">
        <v>6669</v>
      </c>
      <c r="G13" s="25">
        <v>6700</v>
      </c>
      <c r="H13" s="27">
        <f>(E13+F13+G13)/3</f>
        <v>6622.666666666667</v>
      </c>
      <c r="I13" s="25">
        <f>D13*H13</f>
        <v>6622.666666666667</v>
      </c>
    </row>
    <row r="14" spans="1:10" x14ac:dyDescent="0.25">
      <c r="A14" s="40" t="s">
        <v>15</v>
      </c>
      <c r="B14" s="40"/>
      <c r="C14" s="40"/>
      <c r="D14" s="40"/>
      <c r="E14" s="40"/>
      <c r="F14" s="40"/>
      <c r="G14" s="40"/>
      <c r="H14" s="40"/>
      <c r="I14" s="24">
        <f>SUM(I9:I13)</f>
        <v>40057.333333333328</v>
      </c>
    </row>
  </sheetData>
  <mergeCells count="13">
    <mergeCell ref="H7:H8"/>
    <mergeCell ref="I7:I8"/>
    <mergeCell ref="A14:H14"/>
    <mergeCell ref="A1:I1"/>
    <mergeCell ref="A2:I2"/>
    <mergeCell ref="A4:I4"/>
    <mergeCell ref="A5:I5"/>
    <mergeCell ref="A6:I6"/>
    <mergeCell ref="A7:A8"/>
    <mergeCell ref="B7:B8"/>
    <mergeCell ref="C7:C8"/>
    <mergeCell ref="D7:D8"/>
    <mergeCell ref="E7:G7"/>
  </mergeCells>
  <pageMargins left="0.51181102362204722" right="0.51181102362204722" top="0.55118110236220474" bottom="0.55118110236220474" header="0" footer="0"/>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abSelected="1" topLeftCell="A20" workbookViewId="0">
      <selection activeCell="N22" sqref="N22"/>
    </sheetView>
  </sheetViews>
  <sheetFormatPr defaultColWidth="8.85546875" defaultRowHeight="15" x14ac:dyDescent="0.25"/>
  <cols>
    <col min="1" max="1" width="3.7109375" style="18" customWidth="1"/>
    <col min="2" max="2" width="16" style="18" customWidth="1"/>
    <col min="3" max="3" width="22.140625" style="18" customWidth="1"/>
    <col min="4" max="8" width="7" style="18" customWidth="1"/>
    <col min="9" max="9" width="9.140625" style="28" customWidth="1"/>
    <col min="10" max="10" width="8.7109375" style="28" customWidth="1"/>
    <col min="11" max="11" width="7.7109375" style="28" customWidth="1"/>
    <col min="12" max="12" width="8.85546875" style="34"/>
    <col min="13" max="13" width="10" style="34" customWidth="1"/>
    <col min="14" max="16384" width="8.85546875" style="18"/>
  </cols>
  <sheetData>
    <row r="1" spans="1:14" ht="15" customHeight="1" x14ac:dyDescent="0.25">
      <c r="A1" s="48" t="s">
        <v>0</v>
      </c>
      <c r="B1" s="48"/>
      <c r="C1" s="48"/>
      <c r="D1" s="48"/>
      <c r="E1" s="48"/>
      <c r="F1" s="48"/>
      <c r="G1" s="48"/>
      <c r="H1" s="48"/>
      <c r="I1" s="48"/>
      <c r="J1" s="48"/>
      <c r="K1" s="48"/>
      <c r="L1" s="48"/>
      <c r="M1" s="48"/>
      <c r="N1" s="19"/>
    </row>
    <row r="2" spans="1:14" ht="15" customHeight="1" x14ac:dyDescent="0.25">
      <c r="A2" s="48" t="s">
        <v>53</v>
      </c>
      <c r="B2" s="48"/>
      <c r="C2" s="48"/>
      <c r="D2" s="48"/>
      <c r="E2" s="48"/>
      <c r="F2" s="48"/>
      <c r="G2" s="48"/>
      <c r="H2" s="48"/>
      <c r="I2" s="48"/>
      <c r="J2" s="48"/>
      <c r="K2" s="48"/>
      <c r="L2" s="48"/>
      <c r="M2" s="48"/>
      <c r="N2" s="19"/>
    </row>
    <row r="3" spans="1:14" x14ac:dyDescent="0.25">
      <c r="A3" s="20"/>
    </row>
    <row r="4" spans="1:14" ht="15" customHeight="1" x14ac:dyDescent="0.25">
      <c r="A4" s="49" t="s">
        <v>56</v>
      </c>
      <c r="B4" s="49"/>
      <c r="C4" s="49"/>
      <c r="D4" s="49"/>
      <c r="E4" s="49"/>
      <c r="F4" s="49"/>
      <c r="G4" s="49"/>
      <c r="H4" s="49"/>
      <c r="I4" s="49"/>
      <c r="J4" s="49"/>
      <c r="K4" s="49"/>
      <c r="L4" s="49"/>
      <c r="M4" s="49"/>
      <c r="N4" s="21"/>
    </row>
    <row r="5" spans="1:14" ht="15" customHeight="1" x14ac:dyDescent="0.25">
      <c r="A5" s="49" t="s">
        <v>57</v>
      </c>
      <c r="B5" s="49"/>
      <c r="C5" s="49"/>
      <c r="D5" s="49"/>
      <c r="E5" s="49"/>
      <c r="F5" s="49"/>
      <c r="G5" s="49"/>
      <c r="H5" s="49"/>
      <c r="I5" s="49"/>
      <c r="J5" s="49"/>
      <c r="K5" s="49"/>
      <c r="L5" s="49"/>
      <c r="M5" s="49"/>
      <c r="N5" s="21"/>
    </row>
    <row r="6" spans="1:14" ht="74.099999999999994" customHeight="1" x14ac:dyDescent="0.25">
      <c r="A6" s="50" t="s">
        <v>55</v>
      </c>
      <c r="B6" s="50"/>
      <c r="C6" s="50"/>
      <c r="D6" s="50"/>
      <c r="E6" s="50"/>
      <c r="F6" s="50"/>
      <c r="G6" s="50"/>
      <c r="H6" s="50"/>
      <c r="I6" s="50"/>
      <c r="J6" s="50"/>
      <c r="K6" s="50"/>
      <c r="L6" s="50"/>
      <c r="M6" s="50"/>
    </row>
    <row r="7" spans="1:14" ht="45.2" customHeight="1" x14ac:dyDescent="0.25">
      <c r="A7" s="46" t="s">
        <v>2</v>
      </c>
      <c r="B7" s="46" t="s">
        <v>3</v>
      </c>
      <c r="C7" s="46" t="s">
        <v>4</v>
      </c>
      <c r="D7" s="46" t="s">
        <v>16</v>
      </c>
      <c r="E7" s="46"/>
      <c r="F7" s="46"/>
      <c r="G7" s="46"/>
      <c r="H7" s="46"/>
      <c r="I7" s="51" t="s">
        <v>5</v>
      </c>
      <c r="J7" s="51"/>
      <c r="K7" s="51"/>
      <c r="L7" s="44" t="s">
        <v>11</v>
      </c>
      <c r="M7" s="44" t="s">
        <v>6</v>
      </c>
    </row>
    <row r="8" spans="1:14" x14ac:dyDescent="0.25">
      <c r="A8" s="46"/>
      <c r="B8" s="46"/>
      <c r="C8" s="46"/>
      <c r="D8" s="23" t="s">
        <v>17</v>
      </c>
      <c r="E8" s="23" t="s">
        <v>18</v>
      </c>
      <c r="F8" s="23" t="s">
        <v>19</v>
      </c>
      <c r="G8" s="23" t="s">
        <v>21</v>
      </c>
      <c r="H8" s="23" t="s">
        <v>20</v>
      </c>
      <c r="I8" s="29" t="s">
        <v>9</v>
      </c>
      <c r="J8" s="29" t="s">
        <v>8</v>
      </c>
      <c r="K8" s="29" t="s">
        <v>10</v>
      </c>
      <c r="L8" s="44"/>
      <c r="M8" s="44"/>
    </row>
    <row r="9" spans="1:14" ht="82.5" customHeight="1" x14ac:dyDescent="0.25">
      <c r="A9" s="17"/>
      <c r="B9" s="17" t="s">
        <v>78</v>
      </c>
      <c r="C9" s="17" t="s">
        <v>76</v>
      </c>
      <c r="D9" s="17">
        <v>5</v>
      </c>
      <c r="E9" s="17">
        <v>1</v>
      </c>
      <c r="F9" s="17">
        <v>3</v>
      </c>
      <c r="G9" s="17"/>
      <c r="H9" s="17">
        <f>D9+E9+F9+G9</f>
        <v>9</v>
      </c>
      <c r="I9" s="29">
        <v>4699</v>
      </c>
      <c r="J9" s="29">
        <v>4799</v>
      </c>
      <c r="K9" s="29">
        <v>4450</v>
      </c>
      <c r="L9" s="35">
        <f t="shared" ref="L9:L23" si="0">(I9+J9+K9)/3</f>
        <v>4649.333333333333</v>
      </c>
      <c r="M9" s="36">
        <v>41841</v>
      </c>
    </row>
    <row r="10" spans="1:14" ht="87.75" customHeight="1" x14ac:dyDescent="0.25">
      <c r="A10" s="17"/>
      <c r="B10" s="17" t="s">
        <v>78</v>
      </c>
      <c r="C10" s="17" t="s">
        <v>77</v>
      </c>
      <c r="D10" s="17">
        <v>5</v>
      </c>
      <c r="E10" s="17">
        <v>1</v>
      </c>
      <c r="F10" s="17">
        <v>3</v>
      </c>
      <c r="G10" s="17"/>
      <c r="H10" s="17">
        <f t="shared" ref="H10:H23" si="1">D10+E10+F10+G10</f>
        <v>9</v>
      </c>
      <c r="I10" s="29">
        <v>4999</v>
      </c>
      <c r="J10" s="29">
        <v>5699</v>
      </c>
      <c r="K10" s="29">
        <v>550</v>
      </c>
      <c r="L10" s="35">
        <f t="shared" si="0"/>
        <v>3749.3333333333335</v>
      </c>
      <c r="M10" s="36">
        <v>33741</v>
      </c>
    </row>
    <row r="11" spans="1:14" ht="258.75" customHeight="1" x14ac:dyDescent="0.25">
      <c r="A11" s="17"/>
      <c r="B11" s="22" t="s">
        <v>79</v>
      </c>
      <c r="C11" s="22" t="s">
        <v>62</v>
      </c>
      <c r="D11" s="17">
        <v>2</v>
      </c>
      <c r="E11" s="22">
        <v>5</v>
      </c>
      <c r="F11" s="22"/>
      <c r="G11" s="22"/>
      <c r="H11" s="17">
        <f t="shared" si="1"/>
        <v>7</v>
      </c>
      <c r="I11" s="29">
        <v>2999</v>
      </c>
      <c r="J11" s="29">
        <v>3209</v>
      </c>
      <c r="K11" s="29">
        <v>3400</v>
      </c>
      <c r="L11" s="35">
        <f t="shared" si="0"/>
        <v>3202.6666666666665</v>
      </c>
      <c r="M11" s="36">
        <v>22421</v>
      </c>
    </row>
    <row r="12" spans="1:14" ht="229.5" customHeight="1" x14ac:dyDescent="0.25">
      <c r="A12" s="17"/>
      <c r="B12" s="22" t="s">
        <v>80</v>
      </c>
      <c r="C12" s="22" t="s">
        <v>63</v>
      </c>
      <c r="D12" s="17">
        <v>2</v>
      </c>
      <c r="E12" s="22">
        <v>2</v>
      </c>
      <c r="F12" s="22"/>
      <c r="G12" s="22">
        <v>3</v>
      </c>
      <c r="H12" s="17">
        <f t="shared" si="1"/>
        <v>7</v>
      </c>
      <c r="I12" s="29">
        <v>3099</v>
      </c>
      <c r="J12" s="29">
        <v>3139</v>
      </c>
      <c r="K12" s="29">
        <v>3100</v>
      </c>
      <c r="L12" s="35">
        <f>(I12+J12+K12)/3</f>
        <v>3112.6666666666665</v>
      </c>
      <c r="M12" s="36">
        <v>21791</v>
      </c>
    </row>
    <row r="13" spans="1:14" ht="75" x14ac:dyDescent="0.25">
      <c r="A13" s="17"/>
      <c r="B13" s="17" t="s">
        <v>81</v>
      </c>
      <c r="C13" s="17" t="s">
        <v>64</v>
      </c>
      <c r="D13" s="17">
        <v>3</v>
      </c>
      <c r="E13" s="17"/>
      <c r="F13" s="17">
        <v>1</v>
      </c>
      <c r="G13" s="17"/>
      <c r="H13" s="17">
        <f t="shared" si="1"/>
        <v>4</v>
      </c>
      <c r="I13" s="29">
        <v>3599</v>
      </c>
      <c r="J13" s="29">
        <v>3499</v>
      </c>
      <c r="K13" s="29">
        <v>3400</v>
      </c>
      <c r="L13" s="35">
        <f t="shared" si="0"/>
        <v>3499.3333333333335</v>
      </c>
      <c r="M13" s="36">
        <v>13996</v>
      </c>
    </row>
    <row r="14" spans="1:14" ht="75" x14ac:dyDescent="0.25">
      <c r="A14" s="17"/>
      <c r="B14" s="17" t="s">
        <v>81</v>
      </c>
      <c r="C14" s="17" t="s">
        <v>65</v>
      </c>
      <c r="D14" s="17">
        <v>3</v>
      </c>
      <c r="E14" s="17"/>
      <c r="F14" s="17">
        <v>1</v>
      </c>
      <c r="G14" s="17"/>
      <c r="H14" s="17">
        <f t="shared" si="1"/>
        <v>4</v>
      </c>
      <c r="I14" s="29">
        <v>4399</v>
      </c>
      <c r="J14" s="29">
        <v>4969</v>
      </c>
      <c r="K14" s="29">
        <v>4850</v>
      </c>
      <c r="L14" s="35">
        <f t="shared" si="0"/>
        <v>4739.333333333333</v>
      </c>
      <c r="M14" s="36">
        <v>18956</v>
      </c>
    </row>
    <row r="15" spans="1:14" ht="90" x14ac:dyDescent="0.25">
      <c r="A15" s="17"/>
      <c r="B15" s="17" t="s">
        <v>80</v>
      </c>
      <c r="C15" s="17" t="s">
        <v>66</v>
      </c>
      <c r="D15" s="17">
        <v>3</v>
      </c>
      <c r="E15" s="17"/>
      <c r="F15" s="17">
        <v>1</v>
      </c>
      <c r="G15" s="17"/>
      <c r="H15" s="17">
        <f t="shared" si="1"/>
        <v>4</v>
      </c>
      <c r="I15" s="29">
        <v>6499</v>
      </c>
      <c r="J15" s="29">
        <v>6669</v>
      </c>
      <c r="K15" s="29">
        <v>6700</v>
      </c>
      <c r="L15" s="35">
        <f t="shared" si="0"/>
        <v>6622.666666666667</v>
      </c>
      <c r="M15" s="36">
        <v>26492</v>
      </c>
    </row>
    <row r="16" spans="1:14" ht="156" customHeight="1" x14ac:dyDescent="0.25">
      <c r="A16" s="17"/>
      <c r="B16" s="22" t="s">
        <v>80</v>
      </c>
      <c r="C16" s="22" t="s">
        <v>67</v>
      </c>
      <c r="D16" s="17">
        <v>3</v>
      </c>
      <c r="E16" s="22">
        <v>2</v>
      </c>
      <c r="F16" s="22"/>
      <c r="G16" s="22"/>
      <c r="H16" s="17">
        <f t="shared" si="1"/>
        <v>5</v>
      </c>
      <c r="I16" s="29">
        <v>6599</v>
      </c>
      <c r="J16" s="29">
        <v>6779</v>
      </c>
      <c r="K16" s="29">
        <v>6600</v>
      </c>
      <c r="L16" s="35">
        <f t="shared" si="0"/>
        <v>6659.333333333333</v>
      </c>
      <c r="M16" s="36">
        <v>33295</v>
      </c>
    </row>
    <row r="17" spans="1:13" ht="64.5" customHeight="1" x14ac:dyDescent="0.25">
      <c r="A17" s="17"/>
      <c r="B17" s="17" t="s">
        <v>82</v>
      </c>
      <c r="C17" s="17" t="s">
        <v>68</v>
      </c>
      <c r="D17" s="17">
        <v>1</v>
      </c>
      <c r="E17" s="17"/>
      <c r="F17" s="17"/>
      <c r="G17" s="17"/>
      <c r="H17" s="17">
        <f t="shared" si="1"/>
        <v>1</v>
      </c>
      <c r="I17" s="29">
        <v>8099</v>
      </c>
      <c r="J17" s="29">
        <v>7989</v>
      </c>
      <c r="K17" s="29">
        <v>7800</v>
      </c>
      <c r="L17" s="35">
        <f t="shared" si="0"/>
        <v>7962.666666666667</v>
      </c>
      <c r="M17" s="36">
        <v>7963</v>
      </c>
    </row>
    <row r="18" spans="1:13" ht="90" x14ac:dyDescent="0.25">
      <c r="A18" s="17"/>
      <c r="B18" s="17" t="s">
        <v>79</v>
      </c>
      <c r="C18" s="17" t="s">
        <v>69</v>
      </c>
      <c r="D18" s="17">
        <v>2</v>
      </c>
      <c r="E18" s="17"/>
      <c r="F18" s="17"/>
      <c r="G18" s="17"/>
      <c r="H18" s="17">
        <f t="shared" si="1"/>
        <v>2</v>
      </c>
      <c r="I18" s="29">
        <v>7099</v>
      </c>
      <c r="J18" s="29">
        <v>7589</v>
      </c>
      <c r="K18" s="29">
        <v>7300</v>
      </c>
      <c r="L18" s="35">
        <f t="shared" si="0"/>
        <v>7329.333333333333</v>
      </c>
      <c r="M18" s="36">
        <v>14658</v>
      </c>
    </row>
    <row r="19" spans="1:13" ht="75" x14ac:dyDescent="0.25">
      <c r="A19" s="17"/>
      <c r="B19" s="22" t="s">
        <v>80</v>
      </c>
      <c r="C19" s="22" t="s">
        <v>70</v>
      </c>
      <c r="D19" s="17">
        <v>2</v>
      </c>
      <c r="E19" s="22"/>
      <c r="F19" s="22"/>
      <c r="G19" s="22">
        <v>3</v>
      </c>
      <c r="H19" s="17">
        <f t="shared" si="1"/>
        <v>5</v>
      </c>
      <c r="I19" s="29">
        <v>3099</v>
      </c>
      <c r="J19" s="29">
        <v>3099</v>
      </c>
      <c r="K19" s="29">
        <v>3000</v>
      </c>
      <c r="L19" s="35">
        <f t="shared" si="0"/>
        <v>3066</v>
      </c>
      <c r="M19" s="36">
        <f t="shared" ref="M19" si="2">H19*L19</f>
        <v>15330</v>
      </c>
    </row>
    <row r="20" spans="1:13" ht="90" x14ac:dyDescent="0.25">
      <c r="A20" s="17"/>
      <c r="B20" s="17" t="s">
        <v>79</v>
      </c>
      <c r="C20" s="22" t="s">
        <v>71</v>
      </c>
      <c r="D20" s="17">
        <v>1</v>
      </c>
      <c r="E20" s="22"/>
      <c r="F20" s="22"/>
      <c r="G20" s="22"/>
      <c r="H20" s="17">
        <f t="shared" si="1"/>
        <v>1</v>
      </c>
      <c r="I20" s="29">
        <v>4499</v>
      </c>
      <c r="J20" s="29">
        <v>4459</v>
      </c>
      <c r="K20" s="29">
        <v>4300</v>
      </c>
      <c r="L20" s="35">
        <f t="shared" si="0"/>
        <v>4419.333333333333</v>
      </c>
      <c r="M20" s="36">
        <v>4419</v>
      </c>
    </row>
    <row r="21" spans="1:13" ht="90" x14ac:dyDescent="0.25">
      <c r="A21" s="17"/>
      <c r="B21" s="17" t="s">
        <v>79</v>
      </c>
      <c r="C21" s="22" t="s">
        <v>72</v>
      </c>
      <c r="D21" s="17">
        <v>1</v>
      </c>
      <c r="E21" s="22"/>
      <c r="F21" s="22"/>
      <c r="G21" s="22"/>
      <c r="H21" s="17">
        <f t="shared" si="1"/>
        <v>1</v>
      </c>
      <c r="I21" s="29">
        <v>5199</v>
      </c>
      <c r="J21" s="29">
        <v>5369</v>
      </c>
      <c r="K21" s="29">
        <v>5250</v>
      </c>
      <c r="L21" s="35">
        <f t="shared" si="0"/>
        <v>5272.666666666667</v>
      </c>
      <c r="M21" s="36">
        <v>5273</v>
      </c>
    </row>
    <row r="22" spans="1:13" ht="90" x14ac:dyDescent="0.25">
      <c r="A22" s="17"/>
      <c r="B22" s="17" t="s">
        <v>79</v>
      </c>
      <c r="C22" s="22" t="s">
        <v>73</v>
      </c>
      <c r="D22" s="17">
        <v>1</v>
      </c>
      <c r="E22" s="22"/>
      <c r="F22" s="22"/>
      <c r="G22" s="22"/>
      <c r="H22" s="17">
        <f t="shared" si="1"/>
        <v>1</v>
      </c>
      <c r="I22" s="29">
        <v>5199</v>
      </c>
      <c r="J22" s="29">
        <v>5369</v>
      </c>
      <c r="K22" s="29">
        <v>5250</v>
      </c>
      <c r="L22" s="35">
        <f t="shared" si="0"/>
        <v>5272.666666666667</v>
      </c>
      <c r="M22" s="36">
        <v>5273</v>
      </c>
    </row>
    <row r="23" spans="1:13" ht="90" x14ac:dyDescent="0.25">
      <c r="A23" s="17"/>
      <c r="B23" s="17" t="s">
        <v>79</v>
      </c>
      <c r="C23" s="17" t="s">
        <v>74</v>
      </c>
      <c r="D23" s="17">
        <v>1</v>
      </c>
      <c r="E23" s="17"/>
      <c r="F23" s="17"/>
      <c r="G23" s="17"/>
      <c r="H23" s="17">
        <f t="shared" si="1"/>
        <v>1</v>
      </c>
      <c r="I23" s="29">
        <v>5199</v>
      </c>
      <c r="J23" s="29">
        <v>5369</v>
      </c>
      <c r="K23" s="29">
        <v>5250</v>
      </c>
      <c r="L23" s="35">
        <f t="shared" si="0"/>
        <v>5272.666666666667</v>
      </c>
      <c r="M23" s="36">
        <v>5273</v>
      </c>
    </row>
    <row r="24" spans="1:13" x14ac:dyDescent="0.25">
      <c r="A24" s="45" t="s">
        <v>15</v>
      </c>
      <c r="B24" s="45"/>
      <c r="C24" s="45"/>
      <c r="D24" s="45"/>
      <c r="E24" s="45"/>
      <c r="F24" s="45"/>
      <c r="G24" s="45"/>
      <c r="H24" s="45"/>
      <c r="I24" s="45"/>
      <c r="J24" s="45"/>
      <c r="K24" s="45"/>
      <c r="L24" s="45"/>
      <c r="M24" s="34">
        <f>SUM(M9:M23)</f>
        <v>270722</v>
      </c>
    </row>
    <row r="26" spans="1:13" x14ac:dyDescent="0.25">
      <c r="A26" s="47" t="s">
        <v>60</v>
      </c>
      <c r="B26" s="47"/>
      <c r="C26" s="47"/>
      <c r="D26" s="47"/>
      <c r="E26" s="47"/>
      <c r="F26" s="47"/>
      <c r="G26" s="47"/>
      <c r="H26" s="47"/>
      <c r="I26" s="47"/>
      <c r="J26" s="47"/>
      <c r="K26" s="47"/>
      <c r="L26" s="47"/>
      <c r="M26" s="47"/>
    </row>
    <row r="27" spans="1:13" x14ac:dyDescent="0.25">
      <c r="A27" s="52" t="s">
        <v>58</v>
      </c>
      <c r="B27" s="52"/>
      <c r="C27" s="52"/>
      <c r="D27" s="52"/>
      <c r="E27" s="52"/>
      <c r="F27" s="52"/>
      <c r="G27" s="52"/>
      <c r="H27" s="52"/>
      <c r="I27" s="30"/>
      <c r="J27" s="30"/>
      <c r="K27" s="30"/>
      <c r="L27" s="37"/>
      <c r="M27" s="37"/>
    </row>
    <row r="28" spans="1:13" x14ac:dyDescent="0.25">
      <c r="A28" s="52" t="s">
        <v>61</v>
      </c>
      <c r="B28" s="52"/>
      <c r="C28" s="52"/>
      <c r="D28" s="52"/>
      <c r="E28" s="52"/>
      <c r="F28" s="52"/>
      <c r="G28" s="52"/>
      <c r="H28" s="52"/>
      <c r="I28" s="30"/>
      <c r="J28" s="30"/>
      <c r="K28" s="30"/>
      <c r="L28" s="37"/>
      <c r="M28" s="37"/>
    </row>
    <row r="29" spans="1:13" x14ac:dyDescent="0.25">
      <c r="A29" s="52" t="s">
        <v>59</v>
      </c>
      <c r="B29" s="52"/>
      <c r="C29" s="52"/>
      <c r="D29" s="52"/>
      <c r="E29" s="52"/>
      <c r="F29" s="52"/>
      <c r="G29" s="52"/>
      <c r="H29" s="52"/>
      <c r="I29" s="30"/>
      <c r="J29" s="30"/>
      <c r="K29" s="30"/>
      <c r="L29" s="37"/>
      <c r="M29" s="37"/>
    </row>
    <row r="30" spans="1:13" x14ac:dyDescent="0.25">
      <c r="A30" s="13"/>
      <c r="B30" s="13"/>
      <c r="C30" s="13"/>
      <c r="D30" s="13"/>
      <c r="E30" s="13"/>
      <c r="F30" s="13"/>
      <c r="G30" s="13"/>
      <c r="H30" s="13"/>
      <c r="I30" s="30"/>
      <c r="J30" s="30"/>
      <c r="K30" s="30"/>
      <c r="L30" s="37"/>
      <c r="M30" s="37"/>
    </row>
    <row r="31" spans="1:13" x14ac:dyDescent="0.25">
      <c r="A31" s="13"/>
      <c r="B31" s="13"/>
      <c r="C31" s="13"/>
      <c r="D31" s="13"/>
      <c r="E31" s="13"/>
      <c r="F31" s="13"/>
      <c r="G31" s="13"/>
      <c r="H31" s="13"/>
      <c r="I31" s="30"/>
      <c r="J31" s="30"/>
      <c r="K31" s="30"/>
      <c r="L31" s="37"/>
      <c r="M31" s="37"/>
    </row>
    <row r="32" spans="1:13" x14ac:dyDescent="0.25">
      <c r="A32" s="53" t="s">
        <v>75</v>
      </c>
      <c r="B32" s="53"/>
      <c r="C32" s="53"/>
      <c r="D32" s="53"/>
      <c r="E32" s="53"/>
      <c r="F32" s="53"/>
      <c r="G32" s="53"/>
      <c r="H32" s="53"/>
      <c r="I32" s="30"/>
      <c r="J32" s="30"/>
      <c r="K32" s="30"/>
      <c r="L32" s="37"/>
      <c r="M32" s="37"/>
    </row>
  </sheetData>
  <mergeCells count="18">
    <mergeCell ref="A27:H27"/>
    <mergeCell ref="A28:H28"/>
    <mergeCell ref="A29:H29"/>
    <mergeCell ref="A32:H32"/>
    <mergeCell ref="L7:L8"/>
    <mergeCell ref="M7:M8"/>
    <mergeCell ref="A24:L24"/>
    <mergeCell ref="D7:H7"/>
    <mergeCell ref="A26:M26"/>
    <mergeCell ref="A1:M1"/>
    <mergeCell ref="A2:M2"/>
    <mergeCell ref="A4:M4"/>
    <mergeCell ref="A5:M5"/>
    <mergeCell ref="A6:M6"/>
    <mergeCell ref="A7:A8"/>
    <mergeCell ref="B7:B8"/>
    <mergeCell ref="C7:C8"/>
    <mergeCell ref="I7:K7"/>
  </mergeCells>
  <pageMargins left="0.31496062992125984" right="0.31496062992125984" top="0.19685039370078741" bottom="0.19685039370078741"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АДМ</vt:lpstr>
      <vt:lpstr>ЗАГС</vt:lpstr>
      <vt:lpstr>Архив</vt:lpstr>
      <vt:lpstr>ОТ</vt:lpstr>
      <vt:lpstr>общая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2014-10-21T05:54:51Z</dcterms:modified>
</cp:coreProperties>
</file>